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C:\Users\sailani\OneDrive - Sempra\Documents\Stories\Data Requests\WMP\WMP 2026-28\SPD\SPD-SDGE-WMP2026-02\"/>
    </mc:Choice>
  </mc:AlternateContent>
  <xr:revisionPtr revIDLastSave="2" documentId="13_ncr:1_{06AC56B7-AE58-4FE5-BFE3-ABFD0868C835}" xr6:coauthVersionLast="47" xr6:coauthVersionMax="47" xr10:uidLastSave="{EDEAD3D4-4537-425F-802E-C66F9D501AB6}"/>
  <bookViews>
    <workbookView xWindow="14685" yWindow="-24000" windowWidth="28335" windowHeight="24000" xr2:uid="{BA62991F-4116-4BC6-B7AF-32F40905574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9" i="1"/>
  <c r="G8" i="1"/>
  <c r="H2" i="1"/>
  <c r="H3" i="1" s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Ailani, Sama A (Contractor)</author>
  </authors>
  <commentList>
    <comment ref="K3" authorId="0" shapeId="0" xr:uid="{530ED6D5-91DB-4051-9769-E441B68B0710}">
      <text>
        <r>
          <rPr>
            <b/>
            <sz val="9"/>
            <color indexed="81"/>
            <rFont val="Tahoma"/>
            <charset val="1"/>
          </rPr>
          <t>Ailani, Sama A (Contractor):</t>
        </r>
        <r>
          <rPr>
            <sz val="9"/>
            <color indexed="81"/>
            <rFont val="Tahoma"/>
            <charset val="1"/>
          </rPr>
          <t xml:space="preserve">
Primary and Secondary Overhead and Underground Miles</t>
        </r>
      </text>
    </comment>
  </commentList>
</comments>
</file>

<file path=xl/sharedStrings.xml><?xml version="1.0" encoding="utf-8"?>
<sst xmlns="http://schemas.openxmlformats.org/spreadsheetml/2006/main" count="13" uniqueCount="11">
  <si>
    <t>Ops O&amp;M Cost</t>
  </si>
  <si>
    <t>annual avg with de-energization (Activation)</t>
  </si>
  <si>
    <t>annual avg without de-energization for OH assets (Baseline)</t>
  </si>
  <si>
    <t>Activation Ops O&amp;M Cost</t>
  </si>
  <si>
    <t>Lfiecycle Cost savings</t>
  </si>
  <si>
    <t>Total HFTD Miles</t>
  </si>
  <si>
    <t>Overhead HFTD Miles</t>
  </si>
  <si>
    <t>Cost Per Mile</t>
  </si>
  <si>
    <t>Community Outreach and Customer Resiliency Program</t>
  </si>
  <si>
    <t>CC</t>
  </si>
  <si>
    <t>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</si>
</sst>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C0E4F5"/>
        <bgColor rgb="FFC0E4F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43AEE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6" fontId="4" fillId="0" borderId="0" xfId="0" applyNumberFormat="1" applyFont="1" applyAlignment="1">
      <alignment horizontal="right"/>
    </xf>
    <xf numFmtId="6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8" fontId="0" fillId="0" borderId="0" xfId="0" applyNumberFormat="1"/>
    <xf numFmtId="8" fontId="4" fillId="0" borderId="0" xfId="0" applyNumberFormat="1" applyFont="1"/>
    <xf numFmtId="6" fontId="4" fillId="3" borderId="0" xfId="0" applyNumberFormat="1" applyFont="1" applyFill="1"/>
    <xf numFmtId="6" fontId="0" fillId="0" borderId="0" xfId="0" applyNumberFormat="1"/>
    <xf numFmtId="44" fontId="4" fillId="3" borderId="0" xfId="1" applyFont="1" applyFill="1" applyAlignme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3F61-0FB0-48D7-80B1-7755A38C51D8}">
  <dimension ref="A1:K9"/>
  <sheetViews>
    <sheetView tabSelected="1" workbookViewId="0">
      <selection activeCell="E18" sqref="E18"/>
    </sheetView>
  </sheetViews>
  <sheetFormatPr defaultRowHeight="15"/>
  <cols>
    <col min="1" max="1" width="23.85546875" bestFit="1" customWidth="1"/>
    <col min="3" max="5" width="11.85546875" bestFit="1" customWidth="1"/>
    <col min="6" max="6" width="14.28515625" bestFit="1" customWidth="1"/>
    <col min="7" max="7" width="30" bestFit="1" customWidth="1"/>
    <col min="8" max="8" width="33" bestFit="1" customWidth="1"/>
    <col min="10" max="10" width="23.140625" bestFit="1" customWidth="1"/>
    <col min="11" max="11" width="10.28515625" customWidth="1"/>
  </cols>
  <sheetData>
    <row r="1" spans="1:11" ht="30">
      <c r="A1" s="1" t="s">
        <v>0</v>
      </c>
      <c r="B1" s="1"/>
      <c r="C1" s="2">
        <v>2021</v>
      </c>
      <c r="D1" s="3">
        <v>2022</v>
      </c>
      <c r="E1" s="3">
        <v>2023</v>
      </c>
      <c r="F1" s="3">
        <v>2024</v>
      </c>
      <c r="G1" s="4" t="s">
        <v>1</v>
      </c>
      <c r="H1" s="4" t="s">
        <v>2</v>
      </c>
    </row>
    <row r="2" spans="1:11">
      <c r="A2" s="5" t="s">
        <v>3</v>
      </c>
      <c r="B2" s="6"/>
      <c r="C2" s="7">
        <v>3693910</v>
      </c>
      <c r="D2" s="8">
        <v>602758</v>
      </c>
      <c r="E2" s="8">
        <v>1103049</v>
      </c>
      <c r="F2" s="14">
        <v>4771992</v>
      </c>
      <c r="G2" s="8">
        <f>AVERAGE(C2,F2)</f>
        <v>4232951</v>
      </c>
      <c r="H2" s="8">
        <f>AVERAGE(D2,E2)</f>
        <v>852903.5</v>
      </c>
    </row>
    <row r="3" spans="1:11">
      <c r="A3" s="4" t="s">
        <v>4</v>
      </c>
      <c r="B3" s="6"/>
      <c r="C3" s="10"/>
      <c r="D3" s="6"/>
      <c r="E3" s="6"/>
      <c r="F3" s="6"/>
      <c r="G3" s="12">
        <f>(G2-H2)/K3</f>
        <v>433.72866675221354</v>
      </c>
      <c r="H3" s="12">
        <f>H2/K3</f>
        <v>109.44482227640189</v>
      </c>
      <c r="J3" t="s">
        <v>5</v>
      </c>
      <c r="K3" s="6">
        <v>7793</v>
      </c>
    </row>
    <row r="4" spans="1:11">
      <c r="A4" s="4"/>
      <c r="B4" s="6"/>
      <c r="C4" s="10"/>
      <c r="D4" s="6"/>
      <c r="E4" s="6"/>
      <c r="F4" s="6"/>
      <c r="G4" s="12"/>
      <c r="H4" s="12"/>
      <c r="J4" t="s">
        <v>6</v>
      </c>
      <c r="K4">
        <v>3855</v>
      </c>
    </row>
    <row r="5" spans="1:11">
      <c r="A5" s="4"/>
      <c r="B5" s="6"/>
      <c r="C5" s="10"/>
      <c r="D5" s="6"/>
      <c r="E5" s="6"/>
      <c r="F5" s="6"/>
      <c r="G5" s="12"/>
      <c r="H5" s="12"/>
    </row>
    <row r="6" spans="1:11">
      <c r="A6" s="4"/>
      <c r="B6" s="6"/>
      <c r="C6" s="10"/>
      <c r="D6" s="6"/>
      <c r="E6" s="6"/>
      <c r="F6" s="6"/>
      <c r="G6" s="12"/>
      <c r="H6" s="12"/>
    </row>
    <row r="7" spans="1:11">
      <c r="A7" s="1" t="s">
        <v>0</v>
      </c>
      <c r="B7" s="1"/>
      <c r="C7" s="2">
        <v>2021</v>
      </c>
      <c r="D7" s="3">
        <v>2022</v>
      </c>
      <c r="E7" s="3">
        <v>2023</v>
      </c>
      <c r="F7" s="3">
        <v>2024</v>
      </c>
      <c r="G7" s="12" t="s">
        <v>7</v>
      </c>
      <c r="H7" s="12"/>
    </row>
    <row r="8" spans="1:11" ht="43.5">
      <c r="A8" s="9" t="s">
        <v>8</v>
      </c>
      <c r="B8" s="6" t="s">
        <v>9</v>
      </c>
      <c r="C8" s="7">
        <v>29840450</v>
      </c>
      <c r="D8" s="8">
        <v>27655924</v>
      </c>
      <c r="E8" s="8">
        <v>30428769</v>
      </c>
      <c r="F8" s="13">
        <v>16379228</v>
      </c>
      <c r="G8" s="11">
        <f>F8/K4</f>
        <v>4248.8269779507136</v>
      </c>
    </row>
    <row r="9" spans="1:11" ht="43.5">
      <c r="A9" s="9" t="s">
        <v>8</v>
      </c>
      <c r="B9" s="6" t="s">
        <v>10</v>
      </c>
      <c r="F9" s="15">
        <v>4778064.8</v>
      </c>
      <c r="G9" s="16">
        <f>F9/(K4*1.2)</f>
        <v>1032.8717682663207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ersion xmlns="1b8c7dd4-7e51-4561-9313-e48b722d387b" xsi:nil="true"/>
    <TaxCatchAll xmlns="de18837b-0a11-4028-9fd9-bf24d275bb00" xsi:nil="true"/>
    <DateReceived xmlns="1b8c7dd4-7e51-4561-9313-e48b722d387b" xsi:nil="true"/>
    <WMPvsNon_x002d_case xmlns="1b8c7dd4-7e51-4561-9313-e48b722d387b" xsi:nil="true"/>
    <YearRecieved xmlns="1b8c7dd4-7e51-4561-9313-e48b722d387b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070AB-8363-4DFA-A473-5AB5C1523246}"/>
</file>

<file path=customXml/itemProps2.xml><?xml version="1.0" encoding="utf-8"?>
<ds:datastoreItem xmlns:ds="http://schemas.openxmlformats.org/officeDocument/2006/customXml" ds:itemID="{198EAB14-31C4-4E28-9AAA-CD66DA5A029C}"/>
</file>

<file path=customXml/itemProps3.xml><?xml version="1.0" encoding="utf-8"?>
<ds:datastoreItem xmlns:ds="http://schemas.openxmlformats.org/officeDocument/2006/customXml" ds:itemID="{46DC7550-57B1-4035-BB5F-593919FA6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Ailani, Sama A (Contractor)</dc:creator>
  <cp:keywords/>
  <dc:description/>
  <cp:lastModifiedBy>Cui, Landy Ye</cp:lastModifiedBy>
  <cp:revision/>
  <dcterms:created xsi:type="dcterms:W3CDTF">2025-07-23T22:10:17Z</dcterms:created>
  <dcterms:modified xsi:type="dcterms:W3CDTF">2025-07-24T15:30:57Z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