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" documentId="13_ncr:1_{3AD6BCBD-D0A5-4B48-90B9-F75CC4D18FBB}" xr6:coauthVersionLast="47" xr6:coauthVersionMax="47" xr10:uidLastSave="{BCD3E618-C28F-4DA2-B26E-14EA806CE6BE}"/>
  <bookViews>
    <workbookView xWindow="-120" yWindow="-120" windowWidth="29040" windowHeight="15840" tabRatio="896" xr2:uid="{00000000-000D-0000-FFFF-FFFF00000000}"/>
  </bookViews>
  <sheets>
    <sheet name="Summary" sheetId="3" r:id="rId1"/>
    <sheet name="2023 Energized Projects" sheetId="2" r:id="rId2"/>
  </sheets>
  <definedNames>
    <definedName name="_______ddd5" hidden="1">{#N/A,#N/A,FALSE,"trates"}</definedName>
    <definedName name="_______ddd5_1" hidden="1">{#N/A,#N/A,FALSE,"trates"}</definedName>
    <definedName name="______ddd5" hidden="1">{#N/A,#N/A,FALSE,"trates"}</definedName>
    <definedName name="______ddd5_1" hidden="1">{#N/A,#N/A,FALSE,"trates"}</definedName>
    <definedName name="_____ddd5" hidden="1">{#N/A,#N/A,FALSE,"trates"}</definedName>
    <definedName name="_____ddd5_1" hidden="1">{#N/A,#N/A,FALSE,"trates"}</definedName>
    <definedName name="_____May2007" hidden="1">{"2002Frcst","05Month",FALSE,"Frcst Format 2002"}</definedName>
    <definedName name="_____May2007_1" hidden="1">{"2002Frcst","05Month",FALSE,"Frcst Format 2002"}</definedName>
    <definedName name="____ddd5" hidden="1">{#N/A,#N/A,FALSE,"trates"}</definedName>
    <definedName name="____ddd5_1" hidden="1">{#N/A,#N/A,FALSE,"trates"}</definedName>
    <definedName name="____May2007" hidden="1">{"2002Frcst","05Month",FALSE,"Frcst Format 2002"}</definedName>
    <definedName name="____May2007_1" hidden="1">{"2002Frcst","05Month",FALSE,"Frcst Format 2002"}</definedName>
    <definedName name="___ddd5" hidden="1">{#N/A,#N/A,FALSE,"trates"}</definedName>
    <definedName name="___ddd5_1" hidden="1">{#N/A,#N/A,FALSE,"trates"}</definedName>
    <definedName name="_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May2007" hidden="1">{"2002Frcst","05Month",FALSE,"Frcst Format 2002"}</definedName>
    <definedName name="___May2007_1" hidden="1">{"2002Frcst","05Month",FALSE,"Frcst Format 2002"}</definedName>
    <definedName name="__123Graph_A" hidden="1">#REF!</definedName>
    <definedName name="__123Graph_AB01" hidden="1">#REF!</definedName>
    <definedName name="__123Graph_AB02" hidden="1">#REF!</definedName>
    <definedName name="__123Graph_AB03" hidden="1">#REF!</definedName>
    <definedName name="__123Graph_AB04" hidden="1">#REF!</definedName>
    <definedName name="__123Graph_AB05" hidden="1">#REF!</definedName>
    <definedName name="__123Graph_AB06" hidden="1">#REF!</definedName>
    <definedName name="__123Graph_AGraph2" hidden="1">#REF!</definedName>
    <definedName name="__123Graph_AGraph4" hidden="1">#REF!</definedName>
    <definedName name="__123Graph_B" hidden="1">#REF!</definedName>
    <definedName name="__123Graph_BB01" hidden="1">#REF!</definedName>
    <definedName name="__123Graph_BB02" hidden="1">#REF!</definedName>
    <definedName name="__123Graph_BB03" hidden="1">#REF!</definedName>
    <definedName name="__123Graph_BB04" hidden="1">#REF!</definedName>
    <definedName name="__123Graph_BB05" hidden="1">#REF!</definedName>
    <definedName name="__123Graph_BB06" hidden="1">#REF!</definedName>
    <definedName name="__123Graph_C" hidden="1">#REF!</definedName>
    <definedName name="__123Graph_CB01" hidden="1">#REF!</definedName>
    <definedName name="__123Graph_CB02" hidden="1">#REF!</definedName>
    <definedName name="__123Graph_CB03" hidden="1">#REF!</definedName>
    <definedName name="__123Graph_CB04" hidden="1">#REF!</definedName>
    <definedName name="__123Graph_CB05" hidden="1">#REF!</definedName>
    <definedName name="__123Graph_CB06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D" hidden="1">#REF!</definedName>
    <definedName name="__123Graph_DB01" hidden="1">#REF!</definedName>
    <definedName name="__123Graph_DB02" hidden="1">#REF!</definedName>
    <definedName name="__123Graph_DB04" hidden="1">#REF!</definedName>
    <definedName name="__123Graph_DB05" hidden="1">#REF!</definedName>
    <definedName name="__123Graph_DB06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E" hidden="1">#REF!</definedName>
    <definedName name="__123Graph_EB02" hidden="1">#REF!</definedName>
    <definedName name="__123Graph_EB04" hidden="1">#REF!</definedName>
    <definedName name="__123Graph_EB05" hidden="1">#REF!</definedName>
    <definedName name="__123Graph_EB06" hidden="1">#REF!</definedName>
    <definedName name="__123Graph_F" hidden="1">#REF!</definedName>
    <definedName name="__123Graph_FB02" hidden="1">#REF!</definedName>
    <definedName name="__123Graph_FCHART4" hidden="1">#REF!</definedName>
    <definedName name="__123Graph_FCHART5" hidden="1">#REF!</definedName>
    <definedName name="__123Graph_X" hidden="1">#REF!</definedName>
    <definedName name="__123Graph_XB01" hidden="1">#REF!</definedName>
    <definedName name="__123Graph_XB02" hidden="1">#REF!</definedName>
    <definedName name="__123Graph_XB03" hidden="1">#REF!</definedName>
    <definedName name="__123Graph_XB04" hidden="1">#REF!</definedName>
    <definedName name="__123Graph_XB05" hidden="1">#REF!</definedName>
    <definedName name="__123Graph_XB06" hidden="1">#REF!</definedName>
    <definedName name="__ddd5" hidden="1">{#N/A,#N/A,FALSE,"trates"}</definedName>
    <definedName name="__ddd5_1" hidden="1">{#N/A,#N/A,FALSE,"trates"}</definedName>
    <definedName name="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FDS_HYPERLINK_TOGGLE_STATE__" hidden="1">"ON"</definedName>
    <definedName name="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KA4" hidden="1">#REF!</definedName>
    <definedName name="__May2007" hidden="1">{"2002Frcst","05Month",FALSE,"Frcst Format 2002"}</definedName>
    <definedName name="__May2007_1" hidden="1">{"2002Frcst","05Month",FALSE,"Frcst Format 2002"}</definedName>
    <definedName name="_123Graph_CHART3" hidden="1">#REF!</definedName>
    <definedName name="_a1" hidden="1">{#N/A,#N/A,FALSE,"Jul";#N/A,#N/A,FALSE,"August";#N/A,#N/A,FALSE,"Sep-YTD"}</definedName>
    <definedName name="_a1_1" hidden="1">{#N/A,#N/A,FALSE,"Jul";#N/A,#N/A,FALSE,"August";#N/A,#N/A,FALSE,"Sep-YTD"}</definedName>
    <definedName name="_a2" hidden="1">{#N/A,#N/A,FALSE,"Jul";#N/A,#N/A,FALSE,"August";#N/A,#N/A,FALSE,"Sep-YTD"}</definedName>
    <definedName name="_a2_1" hidden="1">{#N/A,#N/A,FALSE,"Jul";#N/A,#N/A,FALSE,"August";#N/A,#N/A,FALSE,"Sep-YTD"}</definedName>
    <definedName name="_AMO_UniqueIdentifier" hidden="1">"'e3e681a4-1134-4e1b-876f-bfd4a71fdc58'"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ddd5_1" hidden="1">{#N/A,#N/A,FALSE,"trates"}</definedName>
    <definedName name="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Fill" hidden="1">#REF!</definedName>
    <definedName name="_xlnm._FilterDatabase" localSheetId="1" hidden="1">'2023 Energized Projects'!$B$4:$F$21</definedName>
    <definedName name="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KA4" hidden="1">#REF!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May2007" hidden="1">{"2002Frcst","05Month",FALSE,"Frcst Format 2002"}</definedName>
    <definedName name="_May2007_1" hidden="1">{"2002Frcst","05Month",FALSE,"Frcst Format 2002"}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#REF!</definedName>
    <definedName name="_Table1_Out" hidden="1">#REF!</definedName>
    <definedName name="_Table2_Out" hidden="1">#REF!</definedName>
    <definedName name="_w2" hidden="1">{"SourcesUses",#N/A,TRUE,"CFMODEL";"TransOverview",#N/A,TRUE,"CFMODEL"}</definedName>
    <definedName name="_w2_1" hidden="1">{"SourcesUses",#N/A,TRUE,"CFMODEL";"TransOverview",#N/A,TRUE,"CFMODEL"}</definedName>
    <definedName name="aaa" hidden="1">{"Income Statement",#N/A,FALSE,"CFMODEL";"Balance Sheet",#N/A,FALSE,"CFMODEL"}</definedName>
    <definedName name="aaa_1" hidden="1">{"Income Statement",#N/A,FALSE,"CFMODEL";"Balance Sheet",#N/A,FALSE,"CFMODEL"}</definedName>
    <definedName name="aaaa" hidden="1">{"SourcesUses",#N/A,TRUE,"FundsFlow";"TransOverview",#N/A,TRUE,"FundsFlow"}</definedName>
    <definedName name="aaaa_1" hidden="1">{"SourcesUses",#N/A,TRUE,"FundsFlow";"TransOverview",#N/A,TRUE,"FundsFlow"}</definedName>
    <definedName name="aaaaaaaaaaaaa" hidden="1">{"SourcesUses",#N/A,TRUE,"CFMODEL";"TransOverview",#N/A,TRUE,"CFMODEL"}</definedName>
    <definedName name="aaaaaaaaaaaaa_1" hidden="1">{"SourcesUses",#N/A,TRUE,"CFMODEL";"TransOverview",#N/A,TRUE,"CFMODEL"}</definedName>
    <definedName name="ab" hidden="1">{#N/A,#N/A,FALSE,"Jul";#N/A,#N/A,FALSE,"August";#N/A,#N/A,FALSE,"Sep-YTD"}</definedName>
    <definedName name="ab_1" hidden="1">{#N/A,#N/A,FALSE,"Jul";#N/A,#N/A,FALSE,"August";#N/A,#N/A,FALSE,"Sep-YTD"}</definedName>
    <definedName name="abc" hidden="1">"3Q12KMQDU0T4XKGIPPUR4OEMV"</definedName>
    <definedName name="ad" hidden="1">{"var_page",#N/A,FALSE,"template"}</definedName>
    <definedName name="ad_1" hidden="1">{"var_page",#N/A,FALSE,"template"}</definedName>
    <definedName name="adafdadf" hidden="1">{"Var_page",#N/A,FALSE,"template"}</definedName>
    <definedName name="adafdadf_1" hidden="1">{"Var_page",#N/A,FALSE,"template"}</definedName>
    <definedName name="afdadafa" hidden="1">{"by_month",#N/A,TRUE,"template";"destec_month",#N/A,TRUE,"template";"by_quarter",#N/A,TRUE,"template";"destec_quarter",#N/A,TRUE,"template";"by_year",#N/A,TRUE,"template";"destec_annual",#N/A,TRUE,"template"}</definedName>
    <definedName name="afdadafa_1" hidden="1">{"by_month",#N/A,TRUE,"template";"destec_month",#N/A,TRUE,"template";"by_quarter",#N/A,TRUE,"template";"destec_quarter",#N/A,TRUE,"template";"by_year",#N/A,TRUE,"template";"destec_annual",#N/A,TRUE,"template"}</definedName>
    <definedName name="ag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g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ALL_SECT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ll_sector1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anscount" hidden="1">1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d" hidden="1">#REF!</definedName>
    <definedName name="asdf" hidden="1">"KhanZ"</definedName>
    <definedName name="AvgCustomerEnergyUse">#REF!</definedName>
    <definedName name="BG_Del" hidden="1">15</definedName>
    <definedName name="BG_Ins" hidden="1">4</definedName>
    <definedName name="BG_Mod" hidden="1">6</definedName>
    <definedName name="Budget" hidden="1">#REF!</definedName>
    <definedName name="cap" hidden="1">{#N/A,#N/A,FALSE,"Jul";#N/A,#N/A,FALSE,"August";#N/A,#N/A,FALSE,"Sep-YTD"}</definedName>
    <definedName name="cap_1" hidden="1">{#N/A,#N/A,FALSE,"Jul";#N/A,#N/A,FALSE,"August";#N/A,#N/A,FALSE,"Sep-YTD"}</definedName>
    <definedName name="CBWorkbookPriority" hidden="1">-21190210</definedName>
    <definedName name="cccc" hidden="1">{"variance_page",#N/A,FALSE,"template"}</definedName>
    <definedName name="cccc_1" hidden="1">{"variance_page",#N/A,FALSE,"template"}</definedName>
    <definedName name="ccccccc" hidden="1">{"SourcesUses",#N/A,TRUE,#N/A;"TransOverview",#N/A,TRUE,"CFMODEL"}</definedName>
    <definedName name="ccccccc_1" hidden="1">{"SourcesUses",#N/A,TRUE,#N/A;"TransOverview",#N/A,TRUE,"CFMODEL"}</definedName>
    <definedName name="ccccccccccccccc" hidden="1">{"SourcesUses",#N/A,TRUE,"FundsFlow";"TransOverview",#N/A,TRUE,"FundsFlow"}</definedName>
    <definedName name="ccccccccccccccc_1" hidden="1">{"SourcesUses",#N/A,TRUE,"FundsFlow";"TransOverview",#N/A,TRUE,"FundsFlow"}</definedName>
    <definedName name="CIMtrCnt">#REF!</definedName>
    <definedName name="CO2cost">#REF!</definedName>
    <definedName name="CO2perGallon">#REF!</definedName>
    <definedName name="CO2perMWh">#REF!</definedName>
    <definedName name="corp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rp1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CostperLostHour">#REF!</definedName>
    <definedName name="CreditStats" hidden="1">#REF!</definedName>
    <definedName name="Cube">#REF!</definedName>
    <definedName name="d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_2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_2_1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daddy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ddy_1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daphne" hidden="1">{#N/A,#N/A,FALSE,"Jul";#N/A,#N/A,FALSE,"August";#N/A,#N/A,FALSE,"Sep-YTD"}</definedName>
    <definedName name="daphne_1" hidden="1">{#N/A,#N/A,FALSE,"Jul";#N/A,#N/A,FALSE,"August";#N/A,#N/A,FALSE,"Sep-YTD"}</definedName>
    <definedName name="DataOrigin" hidden="1">#REF!</definedName>
    <definedName name="date">OFFSET(#REF!,0,0,#REF!,1)</definedName>
    <definedName name="DCHART4" hidden="1">#REF!</definedName>
    <definedName name="dd" hidden="1">{"Income Statement",#N/A,FALSE,"CFMODEL";"Balance Sheet",#N/A,FALSE,"CFMODEL"}</definedName>
    <definedName name="dd_1" hidden="1">{"Income Statement",#N/A,FALSE,"CFMODEL";"Balance Sheet",#N/A,FALSE,"CFMODEL"}</definedName>
    <definedName name="ddd" hidden="1">{"by_month",#N/A,TRUE,"template";"destec_month",#N/A,TRUE,"template";"by_quarter",#N/A,TRUE,"template";"destec_quarter",#N/A,TRUE,"template";"by_year",#N/A,TRUE,"template";"destec_annual",#N/A,TRUE,"template"}</definedName>
    <definedName name="ddd_1" hidden="1">{"by_month",#N/A,TRUE,"template";"destec_month",#N/A,TRUE,"template";"by_quarter",#N/A,TRUE,"template";"destec_quarter",#N/A,TRUE,"template";"by_year",#N/A,TRUE,"template";"destec_annual",#N/A,TRUE,"template"}</definedName>
    <definedName name="dddd" hidden="1">{"SourcesUses",#N/A,TRUE,"CFMODEL";"TransOverview",#N/A,TRUE,"CFMODEL"}</definedName>
    <definedName name="dddd_1" hidden="1">{"SourcesUses",#N/A,TRUE,"CFMODEL";"TransOverview",#N/A,TRUE,"CFMODEL"}</definedName>
    <definedName name="dddddddd" hidden="1">{"Income Statement",#N/A,FALSE,"CFMODEL";"Balance Sheet",#N/A,FALSE,"CFMODEL"}</definedName>
    <definedName name="dddddddd_1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_1" hidden="1">{"SourcesUses",#N/A,TRUE,"CFMODEL";"TransOverview",#N/A,TRUE,"CFMODEL"}</definedName>
    <definedName name="dddddddddddddddddd" hidden="1">{"SourcesUses",#N/A,TRUE,#N/A;"TransOverview",#N/A,TRUE,"CFMODEL"}</definedName>
    <definedName name="dddddddddddddddddd_1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_1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_1" hidden="1">{"SourcesUses",#N/A,TRUE,#N/A;"TransOverview",#N/A,TRUE,"CFMODEL"}</definedName>
    <definedName name="ddf" hidden="1">{"2002Frcst","06Month",FALSE,"Frcst Format 2002"}</definedName>
    <definedName name="ddf_1" hidden="1">{"2002Frcst","06Month",FALSE,"Frcst Format 2002"}</definedName>
    <definedName name="DecreaseInLosses">#REF!</definedName>
    <definedName name="DecreaseInTheft">#REF!</definedName>
    <definedName name="DecreaseInWaterLoss">#REF!</definedName>
    <definedName name="dfds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istributionLosses">#REF!</definedName>
    <definedName name="dummy1" hidden="1">{#N/A,#N/A,FALSE,"trates"}</definedName>
    <definedName name="dummy1_1" hidden="1">{#N/A,#N/A,FALSE,"trates"}</definedName>
    <definedName name="dummy2" hidden="1">{#N/A,#N/A,FALSE,"trates"}</definedName>
    <definedName name="dummy2_1" hidden="1">{#N/A,#N/A,FALSE,"trates"}</definedName>
    <definedName name="dummy3" hidden="1">{#N/A,#N/A,FALSE,"trates"}</definedName>
    <definedName name="dummy3_1" hidden="1">{#N/A,#N/A,FALSE,"trates"}</definedName>
    <definedName name="dummy4" hidden="1">{#N/A,#N/A,FALSE,"trates"}</definedName>
    <definedName name="dummy4_1" hidden="1">{#N/A,#N/A,FALSE,"trates"}</definedName>
    <definedName name="dummy5" hidden="1">{#N/A,#N/A,FALSE,"trates"}</definedName>
    <definedName name="dummy5_1" hidden="1">{#N/A,#N/A,FALSE,"trates"}</definedName>
    <definedName name="DZ.IndSpec_Left" hidden="1">#REF!</definedName>
    <definedName name="DZ.IndSpec_Right" hidden="1">#REF!</definedName>
    <definedName name="ea" hidden="1">{#N/A,#N/A,FALSE,"Jul";#N/A,#N/A,FALSE,"August";#N/A,#N/A,FALSE,"Sep-YTD"}</definedName>
    <definedName name="ea_1" hidden="1">{#N/A,#N/A,FALSE,"Jul";#N/A,#N/A,FALSE,"August";#N/A,#N/A,FALSE,"Sep-YTD"}</definedName>
    <definedName name="eeeeeeeeeee" hidden="1">{"SourcesUses",#N/A,TRUE,#N/A;"TransOverview",#N/A,TRUE,"CFMODEL"}</definedName>
    <definedName name="eeeeeeeeeee_1" hidden="1">{"SourcesUses",#N/A,TRUE,#N/A;"TransOverview",#N/A,TRUE,"CFMODEL"}</definedName>
    <definedName name="eeeeeeeeeeeeeeeeee" hidden="1">{"SourcesUses",#N/A,TRUE,"FundsFlow";"TransOverview",#N/A,TRUE,"FundsFlow"}</definedName>
    <definedName name="eeeeeeeeeeeeeeeeee_1" hidden="1">{"SourcesUses",#N/A,TRUE,"FundsFlow";"TransOverview",#N/A,TRUE,"FundsFlow"}</definedName>
    <definedName name="EnergyReduction">#REF!</definedName>
    <definedName name="esssss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sssss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ev.Calculation" hidden="1">-4105</definedName>
    <definedName name="ev.Initialized" hidden="1">FALSE</definedName>
    <definedName name="EventDays">#REF!</definedName>
    <definedName name="f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CN" hidden="1">"S:\65686\04RET\PEN_VALS\LITTON_NONQUAL\FORECAST\"</definedName>
    <definedName name="FCNa" hidden="1">"DOANH"</definedName>
    <definedName name="Fiscal_Year">#REF!</definedName>
    <definedName name="Fletes" hidden="1">{#N/A,#N/A,FALSE,"Aging Summary";#N/A,#N/A,FALSE,"Ratio Analysis";#N/A,#N/A,FALSE,"Test 120 Day Accts";#N/A,#N/A,FALSE,"Tickmarks"}</definedName>
    <definedName name="Fletes_1" hidden="1">{#N/A,#N/A,FALSE,"Aging Summary";#N/A,#N/A,FALSE,"Ratio Analysis";#N/A,#N/A,FALSE,"Test 120 Day Accts";#N/A,#N/A,FALSE,"Tickmarks"}</definedName>
    <definedName name="forecast">OFFSET(#REF!,0,0,#REF!,1)</definedName>
    <definedName name="Forecast_Years">OFFSET(#REF!,0,0,#REF!,1)</definedName>
    <definedName name="forget" hidden="1">{#N/A,#N/A,FALSE,"Jul";#N/A,#N/A,FALSE,"August";#N/A,#N/A,FALSE,"Sep-YTD"}</definedName>
    <definedName name="forget_1" hidden="1">{#N/A,#N/A,FALSE,"Jul";#N/A,#N/A,FALSE,"August";#N/A,#N/A,FALSE,"Sep-YTD"}</definedName>
    <definedName name="FuelConservedMeter">#REF!</definedName>
    <definedName name="g" hidden="1">{"SourcesUses",#N/A,TRUE,#N/A;"TransOverview",#N/A,TRUE,"CFMODEL"}</definedName>
    <definedName name="g_1" hidden="1">{"SourcesUses",#N/A,TRUE,#N/A;"TransOverview",#N/A,TRUE,"CFMODEL"}</definedName>
    <definedName name="GenAnnualEsc">#REF!</definedName>
    <definedName name="gfdg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ggg" hidden="1">{"SourcesUses",#N/A,TRUE,#N/A;"TransOverview",#N/A,TRUE,"CFMODEL"}</definedName>
    <definedName name="gggg_1" hidden="1">{"SourcesUses",#N/A,TRUE,#N/A;"TransOverview",#N/A,TRUE,"CFMODEL"}</definedName>
    <definedName name="guam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hhhh" hidden="1">{"SourcesUses",#N/A,TRUE,#N/A;"TransOverview",#N/A,TRUE,"CFMODEL"}</definedName>
    <definedName name="hhhh_1" hidden="1">{"SourcesUses",#N/A,TRUE,#N/A;"TransOverview",#N/A,TRUE,"CFMODEL"}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hidden="1">#REF!</definedName>
    <definedName name="HOJ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_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_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TML_CodePage" hidden="1">1252</definedName>
    <definedName name="HTML_Control" hidden="1">{"'Sheet3'!$D$23:$D$37"}</definedName>
    <definedName name="HTML_Control_1" hidden="1">{"'Sheet3'!$D$23:$D$37"}</definedName>
    <definedName name="HTML_Control1" hidden="1">{"'Attachment'!$A$1:$L$49"}</definedName>
    <definedName name="HTML_Control1_1" hidden="1">{"'Attachment'!$A$1:$L$49"}</definedName>
    <definedName name="HTML_Control2" hidden="1">{"'Attachment'!$A$1:$L$49"}</definedName>
    <definedName name="HTML_Control2_1" hidden="1">{"'Attachment'!$A$1:$L$49"}</definedName>
    <definedName name="HTML_Control3" hidden="1">{"'Attachment'!$A$1:$L$49"}</definedName>
    <definedName name="HTML_Control3_1" hidden="1">{"'Attachment'!$A$1:$L$49"}</definedName>
    <definedName name="HTML_Description" hidden="1">""</definedName>
    <definedName name="HTML_Email" hidden="1">""</definedName>
    <definedName name="HTML_Header" hidden="1">"Sheet3"</definedName>
    <definedName name="HTML_LastUpdate" hidden="1">"9/24/98"</definedName>
    <definedName name="HTML_LineAfter" hidden="1">FALSE</definedName>
    <definedName name="HTML_LineBefore" hidden="1">FALSE</definedName>
    <definedName name="HTML_Name" hidden="1">"Solarex"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"WAFERS"</definedName>
    <definedName name="iklhj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MPAC2004" hidden="1">{#N/A,#N/A,FALSE,"RECAP";#N/A,#N/A,FALSE,"MATBYCLS";#N/A,#N/A,FALSE,"STATUS";#N/A,#N/A,FALSE,"OP-ACT";#N/A,#N/A,FALSE,"W_O"}</definedName>
    <definedName name="IMPAC2004_1" hidden="1">{#N/A,#N/A,FALSE,"RECAP";#N/A,#N/A,FALSE,"MATBYCLS";#N/A,#N/A,FALSE,"STATUS";#N/A,#N/A,FALSE,"OP-ACT";#N/A,#N/A,FALSE,"W_O"}</definedName>
    <definedName name="Inputs.BdgtCd">#REF!</definedName>
    <definedName name="Inputs.Budget">#REF!</definedName>
    <definedName name="Inputs.Month" hidden="1">#REF!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41585.5810532407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39620.6696064815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MONTH" hidden="1">130000</definedName>
    <definedName name="IQ_Z_SCORE" hidden="1">"c1339"</definedName>
    <definedName name="IsColHidden" hidden="1">FALSE</definedName>
    <definedName name="IsLTMColHidden" hidden="1">FALSE</definedName>
    <definedName name="jkhhkl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l" hidden="1">{#N/A,#N/A,FALSE,"trates"}</definedName>
    <definedName name="jkl_1" hidden="1">{#N/A,#N/A,FALSE,"trates"}</definedName>
    <definedName name="john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ohndant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uly2007" hidden="1">{"2002Frcst","06Month",FALSE,"Frcst Format 2002"}</definedName>
    <definedName name="July2007_1" hidden="1">{"2002Frcst","06Month",FALSE,"Frcst Format 2002"}</definedName>
    <definedName name="June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V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V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JWSActualDiscBonus2006" hidden="1">#REF!</definedName>
    <definedName name="JWSBase2005" hidden="1">#REF!</definedName>
    <definedName name="JWSBase2006" hidden="1">#REF!</definedName>
    <definedName name="JWSBase2007" hidden="1">#REF!</definedName>
    <definedName name="JWSBonusPool" hidden="1">#REF!</definedName>
    <definedName name="JWSBonusReceived2006" hidden="1">#REF!</definedName>
    <definedName name="JWSBonusSacr2006" hidden="1">#REF!</definedName>
    <definedName name="JWSBusinessArea" hidden="1">#REF!</definedName>
    <definedName name="JWSCostCentre" hidden="1">#REF!</definedName>
    <definedName name="JWSCountry" hidden="1">#REF!</definedName>
    <definedName name="JWSCurrency" hidden="1">#REF!</definedName>
    <definedName name="JWSDataArea" hidden="1">#REF!</definedName>
    <definedName name="JWSDepartment" hidden="1">#REF!</definedName>
    <definedName name="JWSDiscBonus2006" hidden="1">#REF!</definedName>
    <definedName name="JWSEmpID" hidden="1">#REF!</definedName>
    <definedName name="JWSEmpName" hidden="1">#REF!</definedName>
    <definedName name="JWSFTE" hidden="1">#REF!</definedName>
    <definedName name="JWSG1_Base_M" hidden="1">#REF!</definedName>
    <definedName name="JWSG1_Base_UQ" hidden="1">#REF!</definedName>
    <definedName name="JWSG1_JobCode" hidden="1">#REF!</definedName>
    <definedName name="JWSG1_MarketDesc" hidden="1">#REF!</definedName>
    <definedName name="JWSG1_SurveyCode" hidden="1">#REF!</definedName>
    <definedName name="JWSG1_TotalComp_M" hidden="1">#REF!</definedName>
    <definedName name="JWSG1_TotalComp_UQ" hidden="1">#REF!</definedName>
    <definedName name="JWSG2_Base_M" hidden="1">#REF!</definedName>
    <definedName name="JWSG2_Base_UQ" hidden="1">#REF!</definedName>
    <definedName name="JWSG2_JobCode" hidden="1">#REF!</definedName>
    <definedName name="JWSG2_MarketDesc" hidden="1">#REF!</definedName>
    <definedName name="JWSG2_SurveyCode" hidden="1">#REF!</definedName>
    <definedName name="JWSG2_TotalComp_M" hidden="1">#REF!</definedName>
    <definedName name="JWSG2_TotalComp_UQ" hidden="1">#REF!</definedName>
    <definedName name="JWSGender" hidden="1">#REF!</definedName>
    <definedName name="JWSGuarBonus2006" hidden="1">#REF!</definedName>
    <definedName name="JWSHireDate" hidden="1">#REF!</definedName>
    <definedName name="JWSIntAssign" hidden="1">#REF!</definedName>
    <definedName name="JWSJobTitle" hidden="1">#REF!</definedName>
    <definedName name="JWSManagerLevel" hidden="1">#REF!</definedName>
    <definedName name="JWSOffshorePen2006" hidden="1">#REF!</definedName>
    <definedName name="JWSPerChangeSalary" hidden="1">#REF!</definedName>
    <definedName name="JWSPerChangeTotalComp" hidden="1">#REF!</definedName>
    <definedName name="JWSPerformGuar2006" hidden="1">#REF!</definedName>
    <definedName name="JWSProductLine" hidden="1">#REF!</definedName>
    <definedName name="JWSProfitSharing2006" hidden="1">#REF!</definedName>
    <definedName name="JWSPromotionFlag" hidden="1">#REF!</definedName>
    <definedName name="JWSPropJobTitle" hidden="1">#REF!</definedName>
    <definedName name="JWSPropManagerLevel" hidden="1">#REF!</definedName>
    <definedName name="JWSRating2004" hidden="1">#REF!</definedName>
    <definedName name="JWSRating2005" hidden="1">#REF!</definedName>
    <definedName name="JWSRating2006" hidden="1">#REF!</definedName>
    <definedName name="JWSRational" hidden="1">#REF!</definedName>
    <definedName name="JWSRegion" hidden="1">#REF!</definedName>
    <definedName name="JWSSalesCommQ42006" hidden="1">#REF!</definedName>
    <definedName name="JWSTotalBonus2005" hidden="1">#REF!</definedName>
    <definedName name="JWSTotalBonus2006" hidden="1">#REF!</definedName>
    <definedName name="JWSTotalComp2004" hidden="1">#REF!</definedName>
    <definedName name="JWSTotalComp2005" hidden="1">#REF!</definedName>
    <definedName name="JWSTotalComp2006" hidden="1">#REF!</definedName>
    <definedName name="JWSValueAccount2006" hidden="1">#REF!</definedName>
    <definedName name="JWSValueAccount2007" hidden="1">#REF!</definedName>
    <definedName name="JWSVAMarker" hidden="1">#REF!</definedName>
    <definedName name="k" hidden="1">#REF!</definedName>
    <definedName name="kenerr" hidden="1">{"by_month",#N/A,TRUE,"template";"Destec_month",#N/A,TRUE,"template";"by_quarter",#N/A,TRUE,"template";"destec_quarter",#N/A,TRUE,"template";"by_year",#N/A,TRUE,"template";"Destec_annual",#N/A,TRUE,"template"}</definedName>
    <definedName name="kenerr_1" hidden="1">{"by_month",#N/A,TRUE,"template";"Destec_month",#N/A,TRUE,"template";"by_quarter",#N/A,TRUE,"template";"destec_quarter",#N/A,TRUE,"template";"by_year",#N/A,TRUE,"template";"Destec_annual",#N/A,TRUE,"template"}</definedName>
    <definedName name="kern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_1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o" hidden="1">{#N/A,#N/A,FALSE,"Jul";#N/A,#N/A,FALSE,"August";#N/A,#N/A,FALSE,"Sep-YTD"}</definedName>
    <definedName name="ko_1" hidden="1">{#N/A,#N/A,FALSE,"Jul";#N/A,#N/A,FALSE,"August";#N/A,#N/A,FALSE,"Sep-YTD"}</definedName>
    <definedName name="kWperPCT">#REF!</definedName>
    <definedName name="kWperTOU">#REF!</definedName>
    <definedName name="l" hidden="1">#REF!</definedName>
    <definedName name="Large_C_I_Benefit">#REF!</definedName>
    <definedName name="limcount" hidden="1">1</definedName>
    <definedName name="LOGI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LOGI2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yfdsdfd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b_inputLocation" hidden="1">#REF!</definedName>
    <definedName name="medicalcalc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edicalcalc2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MilesPerTruckRoll">#REF!</definedName>
    <definedName name="modifiedavailmo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nths">#REF!</definedName>
    <definedName name="MrtReadHoursLost">#REF!</definedName>
    <definedName name="name" hidden="1">{"Control_DataContact",#N/A,FALSE,"Control"}</definedName>
    <definedName name="name_1" hidden="1">{"Control_DataContact",#N/A,FALSE,"Control"}</definedName>
    <definedName name="new">#REF!</definedName>
    <definedName name="newwork" hidden="1">{#N/A,#N/A,FALSE,"Jul";#N/A,#N/A,FALSE,"August";#N/A,#N/A,FALSE,"Sep-YTD"}</definedName>
    <definedName name="newwork_1" hidden="1">{#N/A,#N/A,FALSE,"Jul";#N/A,#N/A,FALSE,"August";#N/A,#N/A,FALSE,"Sep-YTD"}</definedName>
    <definedName name="newwrev" hidden="1">{#N/A,#N/A,TRUE,"SDGE";#N/A,#N/A,TRUE,"GBU";#N/A,#N/A,TRUE,"TBU";#N/A,#N/A,TRUE,"EDBU";#N/A,#N/A,TRUE,"ExclCC"}</definedName>
    <definedName name="newwrev_1" hidden="1">{#N/A,#N/A,TRUE,"SDGE";#N/A,#N/A,TRUE,"GBU";#N/A,#N/A,TRUE,"TBU";#N/A,#N/A,TRUE,"EDBU";#N/A,#N/A,TRUE,"ExclCC"}</definedName>
    <definedName name="nonN" hidden="1">{#N/A,#N/A,FALSE,"Jul";#N/A,#N/A,FALSE,"August";#N/A,#N/A,FALSE,"Sep-YTD"}</definedName>
    <definedName name="nonN_1" hidden="1">{#N/A,#N/A,FALSE,"Jul";#N/A,#N/A,FALSE,"August";#N/A,#N/A,FALSE,"Sep-YTD"}</definedName>
    <definedName name="NonNL" hidden="1">{#N/A,#N/A,FALSE,"Jul";#N/A,#N/A,FALSE,"August";#N/A,#N/A,FALSE,"Sep-YTD"}</definedName>
    <definedName name="NonNL_1" hidden="1">{#N/A,#N/A,FALSE,"Jul";#N/A,#N/A,FALSE,"August";#N/A,#N/A,FALSE,"Sep-YTD"}</definedName>
    <definedName name="nothing" hidden="1">{#N/A,#N/A,FALSE,"Jul";#N/A,#N/A,FALSE,"August";#N/A,#N/A,FALSE,"Sep-YTD"}</definedName>
    <definedName name="nothing_1" hidden="1">{#N/A,#N/A,FALSE,"Jul";#N/A,#N/A,FALSE,"August";#N/A,#N/A,FALSE,"Sep-YTD"}</definedName>
    <definedName name="NumServers">#REF!</definedName>
    <definedName name="OffPeakLMP">#REF!</definedName>
    <definedName name="ok" hidden="1">{#N/A,#N/A,FALSE,"Jul";#N/A,#N/A,FALSE,"August";#N/A,#N/A,FALSE,"Sep-YTD"}</definedName>
    <definedName name="ok_1" hidden="1">{#N/A,#N/A,FALSE,"Jul";#N/A,#N/A,FALSE,"August";#N/A,#N/A,FALSE,"Sep-YTD"}</definedName>
    <definedName name="okay" hidden="1">{#N/A,#N/A,FALSE,"Jul";#N/A,#N/A,FALSE,"August";#N/A,#N/A,FALSE,"Sep-YTD"}</definedName>
    <definedName name="okay_1" hidden="1">{#N/A,#N/A,FALSE,"Jul";#N/A,#N/A,FALSE,"August";#N/A,#N/A,FALSE,"Sep-YTD"}</definedName>
    <definedName name="Old" hidden="1">"3GNURECDNZ0IKTBWXW3R9GQ3T"</definedName>
    <definedName name="otherrev" hidden="1">{#N/A,#N/A,TRUE,"SDGE";#N/A,#N/A,TRUE,"GBU";#N/A,#N/A,TRUE,"TBU";#N/A,#N/A,TRUE,"EDBU";#N/A,#N/A,TRUE,"ExclCC"}</definedName>
    <definedName name="otherrev_1" hidden="1">{#N/A,#N/A,TRUE,"SDGE";#N/A,#N/A,TRUE,"GBU";#N/A,#N/A,TRUE,"TBU";#N/A,#N/A,TRUE,"EDBU";#N/A,#N/A,TRUE,"ExclCC"}</definedName>
    <definedName name="OutageTime">#REF!</definedName>
    <definedName name="OutageTimeImprovement">#REF!</definedName>
    <definedName name="p" hidden="1">"3V3A0OEFNLB04ZKZY7UM4EDJV"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ot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_1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al_Workbook_GUID" hidden="1">"4UDUM1AM3IE6GAHR58IB35SE"</definedName>
    <definedName name="PCTEnergySavings">#REF!</definedName>
    <definedName name="PCTParticipation">#REF!</definedName>
    <definedName name="PeakDemandReduction">#REF!</definedName>
    <definedName name="PeakHours">#REF!</definedName>
    <definedName name="PeakLMP">#REF!</definedName>
    <definedName name="PHILIPS" hidden="1">{#N/A,#N/A,FALSE,"RECAP";#N/A,#N/A,FALSE,"MATBYCLS";#N/A,#N/A,FALSE,"STATUS";#N/A,#N/A,FALSE,"OP-ACT";#N/A,#N/A,FALSE,"W_O"}</definedName>
    <definedName name="PHILIPS_1" hidden="1">{#N/A,#N/A,FALSE,"RECAP";#N/A,#N/A,FALSE,"MATBYCLS";#N/A,#N/A,FALSE,"STATUS";#N/A,#N/A,FALSE,"OP-ACT";#N/A,#N/A,FALSE,"W_O"}</definedName>
    <definedName name="Pingmancer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_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ti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O_list">OFFSET(#REF!,0,0,#REF!)</definedName>
    <definedName name="prelamp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lamp_1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PrepayEnergySavings">#REF!</definedName>
    <definedName name="PrepayParticipation">#REF!</definedName>
    <definedName name="Previous" hidden="1">"3CK0WDE8XZ7347BCZZH31YOFD"</definedName>
    <definedName name="problem" hidden="1">{#N/A,#N/A,FALSE,"trates"}</definedName>
    <definedName name="problem_1" hidden="1">{#N/A,#N/A,FALSE,"trates"}</definedName>
    <definedName name="project">OFFSET(#REF!,0,0,#REF!+2,1)</definedName>
    <definedName name="Projects">OFFSET(#REF!,0,0,#REF!+2)</definedName>
    <definedName name="qqqqqqq" hidden="1">{"SourcesUses",#N/A,TRUE,"CFMODEL";"TransOverview",#N/A,TRUE,"CFMODEL"}</definedName>
    <definedName name="qqqqqqq_1" hidden="1">{"SourcesUses",#N/A,TRUE,"CFMODEL";"TransOverview",#N/A,TRUE,"CFMODEL"}</definedName>
    <definedName name="qqqqqqqqqqqqqqqqqq" hidden="1">{"Income Statement",#N/A,FALSE,"CFMODEL";"Balance Sheet",#N/A,FALSE,"CFMODEL"}</definedName>
    <definedName name="qqqqqqqqqqqqqqqqqq_1" hidden="1">{"Income Statement",#N/A,FALSE,"CFMODEL";"Balance Sheet",#N/A,FALSE,"CFMODEL"}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ange1" hidden="1">"S:\65686\04RET\PEN_VALS\LITTON_NONQUAL\FORECAST\"</definedName>
    <definedName name="Ratio_trench_to_cable" hidden="1">#REF!</definedName>
    <definedName name="Ref.Fiscal_Yr">#REF!</definedName>
    <definedName name="Ref.Month">#REF!</definedName>
    <definedName name="Ref.Period">#REF!</definedName>
    <definedName name="reference3" hidden="1">{"SourcesUses",#N/A,TRUE,"CFMODEL";"TransOverview",#N/A,TRUE,"CFMODEL"}</definedName>
    <definedName name="reference3_1" hidden="1">{"SourcesUses",#N/A,TRUE,"CFMODEL";"TransOverview",#N/A,TRUE,"CFMODEL"}</definedName>
    <definedName name="reference32" hidden="1">{"SourcesUses",#N/A,TRUE,"CFMODEL";"TransOverview",#N/A,TRUE,"CFMODEL"}</definedName>
    <definedName name="reference32_1" hidden="1">{"SourcesUses",#N/A,TRUE,"CFMODEL";"TransOverview",#N/A,TRUE,"CFMODEL"}</definedName>
    <definedName name="rert" hidden="1">{"'Attachment'!$A$1:$L$49"}</definedName>
    <definedName name="rert_1" hidden="1">{"'Attachment'!$A$1:$L$49"}</definedName>
    <definedName name="RESDGE" hidden="1">{#N/A,#N/A,FALSE,"Jul";#N/A,#N/A,FALSE,"August";#N/A,#N/A,FALSE,"Sep-YTD"}</definedName>
    <definedName name="RESDGE_1" hidden="1">{#N/A,#N/A,FALSE,"Jul";#N/A,#N/A,FALSE,"August";#N/A,#N/A,FALSE,"Sep-YTD"}</definedName>
    <definedName name="RESDGE1" hidden="1">{#N/A,#N/A,FALSE,"Jul";#N/A,#N/A,FALSE,"August";#N/A,#N/A,FALSE,"Sep-YTD"}</definedName>
    <definedName name="RESDGE1_1" hidden="1">{#N/A,#N/A,FALSE,"Jul";#N/A,#N/A,FALSE,"August";#N/A,#N/A,FALSE,"Sep-YTD"}</definedName>
    <definedName name="ResidentialBenefit">#REF!</definedName>
    <definedName name="ResMtrCnt">#REF!</definedName>
    <definedName name="RetailRate2013">#REF!</definedName>
    <definedName name="RetailRateEsc">#REF!</definedName>
    <definedName name="RetailUsageEsc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_list_CapEx_Type">#REF!</definedName>
    <definedName name="rng_list_Category">#REF!</definedName>
    <definedName name="rng_list_Director">#REF!</definedName>
    <definedName name="rng_list_Driver">#REF!</definedName>
    <definedName name="rng_list_Functional_Area">#REF!</definedName>
    <definedName name="rng_List_ISD">#REF!</definedName>
    <definedName name="rng_list_jurisdiction">#REF!</definedName>
    <definedName name="rng_list_Outlook">#REF!</definedName>
    <definedName name="rng_list_Project_Manager">#REF!</definedName>
    <definedName name="rng_list_Spokesperson">#REF!</definedName>
    <definedName name="rng_list_Vice_President">#REF!</definedName>
    <definedName name="rngCFM">#REF!</definedName>
    <definedName name="rngCFMMonth">#REF!</definedName>
    <definedName name="rngCoreMDX">#REF!</definedName>
    <definedName name="rngCubAttributes">#REF!</definedName>
    <definedName name="rngCubeJurVers">#REF!</definedName>
    <definedName name="rngCurrentCorpOutlook">#REF!</definedName>
    <definedName name="rngJurMDX">#REF!</definedName>
    <definedName name="rngJurMDXAll">#REF!</definedName>
    <definedName name="rngPFMonth">#REF!</definedName>
    <definedName name="rngPlan">#REF!</definedName>
    <definedName name="rngPriorOutlook">#REF!</definedName>
    <definedName name="rngProjAttrCube">#REF!</definedName>
    <definedName name="rngProject">#REF!</definedName>
    <definedName name="rngProjectDim">#REF!</definedName>
    <definedName name="rngProjMDX">#REF!</definedName>
    <definedName name="rngREM">#REF!</definedName>
    <definedName name="rngServer">#REF!</definedName>
    <definedName name="rngSpokesperson">#REF!</definedName>
    <definedName name="rngTimeDim">#REF!</definedName>
    <definedName name="rngVersion">#REF!</definedName>
    <definedName name="rngYear">#REF!</definedName>
    <definedName name="rngYear2">#REF!</definedName>
    <definedName name="rngYear3">#REF!</definedName>
    <definedName name="rngYear4">#REF!</definedName>
    <definedName name="rngYear5">#REF!</definedName>
    <definedName name="rngYear6">#REF!</definedName>
    <definedName name="rrrrr" hidden="1">{"SourcesUses",#N/A,TRUE,#N/A;"TransOverview",#N/A,TRUE,"CFMODEL"}</definedName>
    <definedName name="rrrrr_1" hidden="1">{"SourcesUses",#N/A,TRUE,#N/A;"TransOverview",#N/A,TRUE,"CFMODEL"}</definedName>
    <definedName name="rrrrrr" hidden="1">{"SourcesUses",#N/A,TRUE,"FundsFlow";"TransOverview",#N/A,TRUE,"FundsFlow"}</definedName>
    <definedName name="rrrrrr_1" hidden="1">{"SourcesUses",#N/A,TRUE,"FundsFlow";"TransOverview",#N/A,TRUE,"FundsFlow"}</definedName>
    <definedName name="rrrrrr2" hidden="1">{"SourcesUses",#N/A,TRUE,"FundsFlow";"TransOverview",#N/A,TRUE,"FundsFlow"}</definedName>
    <definedName name="rrrrrr2_1" hidden="1">{"SourcesUses",#N/A,TRUE,"FundsFlow";"TransOverview",#N/A,TRUE,"FundsFlow"}</definedName>
    <definedName name="s" hidden="1">{#N/A,#N/A,FALSE,"Jul";#N/A,#N/A,FALSE,"August";#N/A,#N/A,FALSE,"Sep-YTD"}</definedName>
    <definedName name="s_1" hidden="1">{#N/A,#N/A,FALSE,"Jul";#N/A,#N/A,FALSE,"August";#N/A,#N/A,FALSE,"Sep-YTD"}</definedName>
    <definedName name="SAPBEXhrIndnt" hidden="1">"Wide"</definedName>
    <definedName name="SAPBEXrevision" hidden="1">1</definedName>
    <definedName name="SAPBEXsysID" hidden="1">"BWP"</definedName>
    <definedName name="SAPBEXwbID" hidden="1">"3SKMQ2AXBPPD5P178Y2DPKS2J"</definedName>
    <definedName name="SAPCrosstab1">#REF!</definedName>
    <definedName name="SAPCrosstab10">#REF!</definedName>
    <definedName name="SAPCrosstab11">#REF!</definedName>
    <definedName name="SAPCrosstab12">#REF!</definedName>
    <definedName name="SAPCrosstab13">#REF!</definedName>
    <definedName name="SAPCrosstab14">#REF!</definedName>
    <definedName name="SAPCrosstab15">#REF!</definedName>
    <definedName name="SAPCrosstab16">#REF!</definedName>
    <definedName name="SAPCrosstab17">#REF!</definedName>
    <definedName name="SAPCrosstab18">#REF!</definedName>
    <definedName name="SAPCrosstab19">#REF!</definedName>
    <definedName name="SAPCrosstab2">#REF!</definedName>
    <definedName name="SAPCrosstab20">#REF!</definedName>
    <definedName name="SAPCrosstab21">#REF!</definedName>
    <definedName name="SAPCrosstab22">#REF!</definedName>
    <definedName name="SAPCrosstab23">#REF!</definedName>
    <definedName name="SAPCrosstab24">#REF!</definedName>
    <definedName name="SAPCrosstab25">#REF!</definedName>
    <definedName name="SAPCrosstab26">#REF!</definedName>
    <definedName name="SAPCrosstab27">#REF!</definedName>
    <definedName name="SAPCrosstab28">#REF!</definedName>
    <definedName name="SAPCrosstab29">#REF!</definedName>
    <definedName name="SAPCrosstab3">#REF!</definedName>
    <definedName name="SAPCrosstab30">#REF!</definedName>
    <definedName name="SAPCrosstab31">#REF!</definedName>
    <definedName name="SAPCrosstab32">#REF!</definedName>
    <definedName name="SAPCrosstab33">#REF!</definedName>
    <definedName name="SAPCrosstab34">#REF!</definedName>
    <definedName name="SAPCrosstab35">#REF!</definedName>
    <definedName name="SAPCrosstab4">#REF!</definedName>
    <definedName name="SAPCrosstab5">#REF!</definedName>
    <definedName name="SAPCrosstab6">#REF!</definedName>
    <definedName name="SAPCrosstab7">#REF!</definedName>
    <definedName name="SAPCrosstab8">#REF!</definedName>
    <definedName name="SAPCrosstab9">#REF!</definedName>
    <definedName name="SAPsysID" hidden="1">"708C5W7SBKP804JT78WJ0JNKI"</definedName>
    <definedName name="SAPwbID" hidden="1">"ARS"</definedName>
    <definedName name="sdafsadf" hidden="1">{#N/A,#N/A,FALSE,"Aging Summary";#N/A,#N/A,FALSE,"Ratio Analysis";#N/A,#N/A,FALSE,"Test 120 Day Accts";#N/A,#N/A,FALSE,"Tickmarks"}</definedName>
    <definedName name="sdafsadf_1" hidden="1">{#N/A,#N/A,FALSE,"Aging Summary";#N/A,#N/A,FALSE,"Ratio Analysis";#N/A,#N/A,FALSE,"Test 120 Day Accts";#N/A,#N/A,FALSE,"Tickmarks"}</definedName>
    <definedName name="sdge" hidden="1">12</definedName>
    <definedName name="SEASONAL_DATASET">#REF!</definedName>
    <definedName name="sencount" hidden="1">1</definedName>
    <definedName name="Server">#REF!</definedName>
    <definedName name="Small_C_I_Benefit">#REF!</definedName>
    <definedName name="SmallCIMeterCnt">#REF!</definedName>
    <definedName name="snapshot">OFFSET(#REF!,0,0,#REF!,1)</definedName>
    <definedName name="something" hidden="1">{#N/A,#N/A,FALSE,"Jul";#N/A,#N/A,FALSE,"August";#N/A,#N/A,FALSE,"Sep-YTD"}</definedName>
    <definedName name="something_1" hidden="1">{#N/A,#N/A,FALSE,"Jul";#N/A,#N/A,FALSE,"August";#N/A,#N/A,FALSE,"Sep-YTD"}</definedName>
    <definedName name="SS" hidden="1">{#N/A,#N/A,FALSE,"Jul";#N/A,#N/A,FALSE,"August";#N/A,#N/A,FALSE,"Sep-YTD"}</definedName>
    <definedName name="SS_1" hidden="1">{#N/A,#N/A,FALSE,"Jul";#N/A,#N/A,FALSE,"August";#N/A,#N/A,FALSE,"Sep-YTD"}</definedName>
    <definedName name="sss" hidden="1">{"SourcesUses",#N/A,TRUE,#N/A;"TransOverview",#N/A,TRUE,"CFMODEL"}</definedName>
    <definedName name="sss_1" hidden="1">{"SourcesUses",#N/A,TRUE,#N/A;"TransOverview",#N/A,TRUE,"CFMODEL"}</definedName>
    <definedName name="sssssssssssssssss" hidden="1">{"Income Statement",#N/A,FALSE,"CFMODEL";"Balance Sheet",#N/A,FALSE,"CFMODEL"}</definedName>
    <definedName name="sssssssssssssssss_1" hidden="1">{"Income Statement",#N/A,FALSE,"CFMODEL";"Balance Sheet",#N/A,FALSE,"CFMODEL"}</definedName>
    <definedName name="sssssssssssssssssss" hidden="1">{"Income Statement",#N/A,FALSE,"CFMODEL";"Balance Sheet",#N/A,FALSE,"CFMODEL"}</definedName>
    <definedName name="sssssssssssssssssss_1" hidden="1">{"Income Statement",#N/A,FALSE,"CFMODEL";"Balance Sheet",#N/A,FALSE,"CFMODEL"}</definedName>
    <definedName name="SystemPeakDemand">#REF!</definedName>
    <definedName name="Table1">#REF!</definedName>
    <definedName name="TDM" hidden="1">{#N/A,#N/A,FALSE,"Aging Summary";#N/A,#N/A,FALSE,"Ratio Analysis";#N/A,#N/A,FALSE,"Test 120 Day Accts";#N/A,#N/A,FALSE,"Tickmarks"}</definedName>
    <definedName name="TDM_1" hidden="1">{#N/A,#N/A,FALSE,"Aging Summary";#N/A,#N/A,FALSE,"Ratio Analysis";#N/A,#N/A,FALSE,"Test 120 Day Accts";#N/A,#N/A,FALSE,"Tickmarks"}</definedName>
    <definedName name="template2" hidden="1">{"by_month",#N/A,TRUE,"template";"destec_month",#N/A,TRUE,"template";"by_quarter",#N/A,TRUE,"template";"destec_quarter",#N/A,TRUE,"template";"by_year",#N/A,TRUE,"template";"destec_annual",#N/A,TRUE,"template"}</definedName>
    <definedName name="template2_1" hidden="1">{"by_month",#N/A,TRUE,"template";"destec_month",#N/A,TRUE,"template";"by_quarter",#N/A,TRUE,"template";"destec_quarter",#N/A,TRUE,"template";"by_year",#N/A,TRUE,"template";"destec_annual",#N/A,TRUE,"template"}</definedName>
    <definedName name="terst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st" hidden="1">{"Control_DataContact",#N/A,FALSE,"Control"}</definedName>
    <definedName name="test_1" hidden="1">{"Control_DataContact",#N/A,FALSE,"Control"}</definedName>
    <definedName name="test2" hidden="1">{"Sch.D_P_1Gas",#N/A,FALSE,"Sch.D";"Sch.D_P_2Elec",#N/A,FALSE,"Sch.D"}</definedName>
    <definedName name="test2_1" hidden="1">{"Sch.D_P_1Gas",#N/A,FALSE,"Sch.D";"Sch.D_P_2Elec",#N/A,FALSE,"Sch.D"}</definedName>
    <definedName name="test2006" hidden="1">{"SourcesUses",#N/A,TRUE,#N/A;"TransOverview",#N/A,TRUE,"CFMODEL"}</definedName>
    <definedName name="test2006_1" hidden="1">{"SourcesUses",#N/A,TRUE,#N/A;"TransOverview",#N/A,TRUE,"CFMODEL"}</definedName>
    <definedName name="test3" hidden="1">{"Sch.E_PayrollExp",#N/A,TRUE,"Sch.E,F,G,H";"Sch.F_PayrollTaxes",#N/A,TRUE,"Sch.E,F,G,H";"Sch.G_IncentComp",#N/A,TRUE,"Sch.E,F,G,H";"Sch.H_P1_EmplBeneSum",#N/A,TRUE,"Sch.E,F,G,H"}</definedName>
    <definedName name="test3_1" hidden="1">{"Sch.E_PayrollExp",#N/A,TRUE,"Sch.E,F,G,H";"Sch.F_PayrollTaxes",#N/A,TRUE,"Sch.E,F,G,H";"Sch.G_IncentComp",#N/A,TRUE,"Sch.E,F,G,H";"Sch.H_P1_EmplBeneSum",#N/A,TRUE,"Sch.E,F,G,H"}</definedName>
    <definedName name="TextRefCopyRangeCount" hidden="1">39</definedName>
    <definedName name="TheftLosses">#REF!</definedName>
    <definedName name="TheOne">#REF!</definedName>
    <definedName name="tm1\\_0_H">"{ ""server"" : ""https://sempracau.planning-analytics.ibmcloud.com"", ""cube"" : ""{ \""server\"" : \""Elec_Distr\"", \""cube\"" : \""CF_Input_Parameters\""}""}"</definedName>
    <definedName name="tm1\\_0_H_1">"{ ""server"" : ""https://sempracau.planning-analytics.ibmcloud.com"", ""cube"" : ""{ \""server\"" : \""Elec_Trans\"", \""cube\"" : \""Project_Summary\""}""}"</definedName>
    <definedName name="tm1\\_1_H">"{ ""server"" : ""https://sempracau.planning-analytics.ibmcloud.com"", ""cube"" : ""{ \""server\"" : \""Elec_Distr\"", \""cube\"" : \""CF_Input\""}""}"</definedName>
    <definedName name="tm1\\_2_H">"{ ""server"" : ""https://sempracau.planning-analytics.ibmcloud.com"", ""cube"" : ""{ \""server\"" : \""Elec_Distr\"", \""cube\"" : \""CFCPD_Input_Parameters\""}""}"</definedName>
    <definedName name="tm1\\_3_H">"{ ""server"" : ""https://sempracau.planning-analytics.ibmcloud.com"", ""cube"" : ""{ \""server\"" : \""Elec_Distr\"", \""cube\"" : \""CFCPD_Input\""}""}"</definedName>
    <definedName name="tm1\\_4_H">"{ ""server"" : ""https://sempracau.planning-analytics.ibmcloud.com"", ""cube"" : ""{ \""server\"" : \""Elec_Trans\"", \""cube\"" : \""Project_Summary\""}""}"</definedName>
    <definedName name="tm1\\_5_H">"{ ""server"" : ""https://sempracau.planning-analytics.ibmcloud.com"", ""cube"" : ""{ \""server\"" : \""Elec_Trans\"", \""cube\"" : \""Project_Summary\""}""}"</definedName>
    <definedName name="tm1\\_5_S">#REF!</definedName>
    <definedName name="tm1\\_6_H">"{ ""server"" : ""https://sempracau.planning-analytics.ibmcloud.com"", ""cube"" : ""{ \""server\"" : \""Elec_Trans\"", \""cube\"" : \""Project_Summary\""}""}"</definedName>
    <definedName name="TM1REBUILDOPTION">1</definedName>
    <definedName name="TM1REBUILDOPTION_1">0</definedName>
    <definedName name="TotalEnergyPurchased">#REF!</definedName>
    <definedName name="TOUEnergySavings">#REF!</definedName>
    <definedName name="TOUEventDays">#REF!</definedName>
    <definedName name="TOUOffPeakLMP">#REF!</definedName>
    <definedName name="TOUParticipation">#REF!</definedName>
    <definedName name="TOUPeakLMP">#REF!</definedName>
    <definedName name="TP_Footer_Path" hidden="1">"S:\04048\04RET\Special Projects\Special Plan Transfer\"</definedName>
    <definedName name="TP_Footer_User" hidden="1">"Melvin Williams"</definedName>
    <definedName name="TP_Footer_Version" hidden="1">"v3.00"</definedName>
    <definedName name="TrucksPersonnel">#REF!</definedName>
    <definedName name="TUCU" hidden="1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ersion">OFFSET(#REF!,0,0,#REF!)</definedName>
    <definedName name="W">{"SourcesUses",#N/A,TRUE,"CFMODEL";"TransOverview",#N/A,TRUE,"CFMODEL"}</definedName>
    <definedName name="w_1" hidden="1">{"SourcesUses",#N/A,TRUE,"CFMODEL";"TransOverview",#N/A,TRUE,"CFMODEL"}</definedName>
    <definedName name="WaterLosses">#REF!</definedName>
    <definedName name="WebDefault" hidden="1">#N/A</definedName>
    <definedName name="what?" hidden="1">{"phase 1 ecm table",#N/A,FALSE,"ECM Matrix";"total ecm table",#N/A,FALSE,"ECM Matrix"}</definedName>
    <definedName name="what??" hidden="1">{"okte1",#N/A,FALSE,"OKTE GAS CONV";"okte2",#N/A,FALSE,"OKTE GAS CONV";"okte3",#N/A,FALSE,"OKTE GAS CONV";"okte4",#N/A,FALSE,"OKTE GAS CONV"}</definedName>
    <definedName name="what???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_1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?1_1" hidden="1">{"Overhead",#N/A,FALSE,"NEW FINMODEL";"Overhead",#N/A,FALSE,"Cash flow Phase 1";"Overhead PH1 w Benefits",#N/A,FALSE,"ECM Matrix";"Overhead PH1 w RFP",#N/A,FALSE,"ECM Matrix";"Overhead Total w benefits",#N/A,FALSE,"ECM Matrix";"Overhead Total w RFP",#N/A,FALSE,"ECM Matrix"}</definedName>
    <definedName name="what??_1" hidden="1">{"okte1",#N/A,FALSE,"OKTE GAS CONV";"okte2",#N/A,FALSE,"OKTE GAS CONV";"okte3",#N/A,FALSE,"OKTE GAS CONV";"okte4",#N/A,FALSE,"OKTE GAS CONV"}</definedName>
    <definedName name="what??1" hidden="1">{"okte1",#N/A,FALSE,"OKTE GAS CONV";"okte2",#N/A,FALSE,"OKTE GAS CONV";"okte3",#N/A,FALSE,"OKTE GAS CONV";"okte4",#N/A,FALSE,"OKTE GAS CONV"}</definedName>
    <definedName name="what??1_1" hidden="1">{"okte1",#N/A,FALSE,"OKTE GAS CONV";"okte2",#N/A,FALSE,"OKTE GAS CONV";"okte3",#N/A,FALSE,"OKTE GAS CONV";"okte4",#N/A,FALSE,"OKTE GAS CONV"}</definedName>
    <definedName name="what?_1" hidden="1">{"phase 1 ecm table",#N/A,FALSE,"ECM Matrix";"total ecm table",#N/A,FALSE,"ECM Matrix"}</definedName>
    <definedName name="what1" hidden="1">{"phase 1 ecm table",#N/A,FALSE,"ECM Matrix";"total ecm table",#N/A,FALSE,"ECM Matrix"}</definedName>
    <definedName name="what1_1" hidden="1">{"phase 1 ecm table",#N/A,FALSE,"ECM Matrix";"total ecm table",#N/A,FALSE,"ECM Matrix"}</definedName>
    <definedName name="whatth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o" hidden="1">{"phase 1 ecm table",#N/A,FALSE,"ECM Matrix";"total ecm table",#N/A,FALSE,"ECM Matrix"}</definedName>
    <definedName name="who_1" hidden="1">{"phase 1 ecm table",#N/A,FALSE,"ECM Matrix";"total ecm table",#N/A,FALSE,"ECM Matrix"}</definedName>
    <definedName name="whoa" hidden="1">{"okte1",#N/A,FALSE,"OKTE GAS CONV";"okte2",#N/A,FALSE,"OKTE GAS CONV";"okte3",#N/A,FALSE,"OKTE GAS CONV";"okte4",#N/A,FALSE,"OKTE GAS CONV"}</definedName>
    <definedName name="whoa_1" hidden="1">{"okte1",#N/A,FALSE,"OKTE GAS CONV";"okte2",#N/A,FALSE,"OKTE GAS CONV";"okte3",#N/A,FALSE,"OKTE GAS CONV";"okte4",#N/A,FALSE,"OKTE GAS CONV"}</definedName>
    <definedName name="WholesaleEnergyCostEsc">#REF!</definedName>
    <definedName name="WholesaleRate2013">#REF!</definedName>
    <definedName name="wrn.1995._.BUDGET._.PACKAGE.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_1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ll." hidden="1">{#N/A,#N/A,FALSE,"Jul";#N/A,#N/A,FALSE,"August";#N/A,#N/A,FALSE,"Sep-YTD"}</definedName>
    <definedName name="wrn.All._1" hidden="1">{#N/A,#N/A,FALSE,"Jul";#N/A,#N/A,FALSE,"August";#N/A,#N/A,FALSE,"Sep-YTD"}</definedName>
    <definedName name="wrn.All.1" hidden="1">{#N/A,#N/A,FALSE,"Jul";#N/A,#N/A,FALSE,"August";#N/A,#N/A,FALSE,"Sep-YTD"}</definedName>
    <definedName name="wrn.All.1_1" hidden="1">{#N/A,#N/A,FALSE,"Jul";#N/A,#N/A,FALSE,"August";#N/A,#N/A,FALSE,"Sep-YTD"}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_1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SC._.Evaluation.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ASC._.Evaluation._1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Costs";#N/A,#N/A,FALSE,"Stop Loss Pricing";#N/A,#N/A,FALSE,"Stop Loss Parameters";#N/A,#N/A,FALSE,"Total Savings Analysis";#N/A,#N/A,FALSE,"Benefit Plan Savings Detail";#N/A,#N/A,FALSE,"Claim Administration Detail";#N/A,#N/A,FALSE,"Network Savings Detail  ";#N/A,#N/A,FALSE,"Service Center Analysis";#N/A,#N/A,FALSE,"PG Analysis ";#N/A,#N/A,FALSE,"Network Utilization";#N/A,#N/A,FALSE,"Site Match Analysis";#N/A,#N/A,FALSE,"Site Map-OC";#N/A,#N/A,FALSE,"Site Map-MC";#N/A,#N/A,FALSE,"Site Map-QPOS";#N/A,#N/A,FALSE,"Site Map-HMO";#N/A,#N/A,FALSE,"Site Map-SC"}</definedName>
    <definedName name="wrn.BL." hidden="1">{#N/A,#N/A,FALSE,"trates"}</definedName>
    <definedName name="wrn.BL._1" hidden="1">{#N/A,#N/A,FALSE,"trates"}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hidden="1">{#N/A,#N/A,TRUE,"SDGE";#N/A,#N/A,TRUE,"GBU";#N/A,#N/A,TRUE,"TBU";#N/A,#N/A,TRUE,"EDBU";#N/A,#N/A,TRUE,"ExclCC"}</definedName>
    <definedName name="wrn.busum._1" hidden="1">{#N/A,#N/A,TRUE,"SDGE";#N/A,#N/A,TRUE,"GBU";#N/A,#N/A,TRUE,"TBU";#N/A,#N/A,TRUE,"EDBU";#N/A,#N/A,TRUE,"ExclCC"}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ntrolSheets." hidden="1">{"Control_P1",#N/A,FALSE,"Control";"Control_P2",#N/A,FALSE,"Control";"Control_P3",#N/A,FALSE,"Control";"Control_P4",#N/A,FALSE,"Control"}</definedName>
    <definedName name="wrn.ControlSheets._1" hidden="1">{"Control_P1",#N/A,FALSE,"Control";"Control_P2",#N/A,FALSE,"Control";"Control_P3",#N/A,FALSE,"Control";"Control_P4",#N/A,FALSE,"Control"}</definedName>
    <definedName name="wrn.COSTOS." hidden="1">{#N/A,#N/A,FALSE,"RECAP";#N/A,#N/A,FALSE,"MATBYCLS";#N/A,#N/A,FALSE,"STATUS";#N/A,#N/A,FALSE,"OP-ACT";#N/A,#N/A,FALSE,"W_O"}</definedName>
    <definedName name="wrn.COSTOS._1" hidden="1">{#N/A,#N/A,FALSE,"RECAP";#N/A,#N/A,FALSE,"MATBYCLS";#N/A,#N/A,FALSE,"STATUS";#N/A,#N/A,FALSE,"OP-ACT";#N/A,#N/A,FALSE,"W_O"}</definedName>
    <definedName name="wrn.Data." hidden="1">{#N/A,#N/A,FALSE,"3 Year Plan"}</definedName>
    <definedName name="wrn.Data._1" hidden="1">{#N/A,#N/A,FALSE,"3 Year Plan"}</definedName>
    <definedName name="wrn.Data_Contact." hidden="1">{"Control_DataContact",#N/A,FALSE,"Control"}</definedName>
    <definedName name="wrn.Data_Contact._1" hidden="1">{"Control_DataContact",#N/A,FALSE,"Control"}</definedName>
    <definedName name="wrn.DataContact" hidden="1">{"Control_DataContact",#N/A,FALSE,"Control"}</definedName>
    <definedName name="wrn.DataContact_1" hidden="1">{"Control_DataContact",#N/A,FALSE,"Control"}</definedName>
    <definedName name="wrn.Est_2003." hidden="1">{"Est_Pg1",#N/A,FALSE,"Estimate2003";"Est_Pg2",#N/A,FALSE,"Estimate2003";"Est_Pg3",#N/A,FALSE,"Estimate2003";"Escalation,",#N/A,FALSE,"Escalation"}</definedName>
    <definedName name="wrn.Est_2003._1" hidden="1">{"Est_Pg1",#N/A,FALSE,"Estimate2003";"Est_Pg2",#N/A,FALSE,"Estimate2003";"Est_Pg3",#N/A,FALSE,"Estimate2003";"Escalation,",#N/A,FALSE,"Escalation"}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_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mie." hidden="1">{"b1",#N/A,TRUE,"B-1";"b2",#N/A,TRUE,"B-2";"b3",#N/A,TRUE,"B-3";"b4",#N/A,TRUE,"B-4";"b5",#N/A,TRUE,"B-5"}</definedName>
    <definedName name="wrn.fermie._1" hidden="1">{"b1",#N/A,TRUE,"B-1";"b2",#N/A,TRUE,"B-2";"b3",#N/A,TRUE,"B-3";"b4",#N/A,TRUE,"B-4";"b5",#N/A,TRUE,"B-5"}</definedName>
    <definedName name="wrn.Forward._.Pricing.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orward._.Pricing._1" hidden="1">{#N/A,#N/A,FALSE,"CORP";#N/A,#N/A,FALSE,"89";#N/A,#N/A,FALSE,"90";#N/A,#N/A,FALSE,"ESSS";#N/A,#N/A,FALSE,"23";#N/A,#N/A,FALSE,"66";#N/A,#N/A,FALSE,"67";#N/A,#N/A,FALSE,"76";#N/A,#N/A,FALSE,"78";#N/A,#N/A,FALSE,"78A";#N/A,#N/A,FALSE,"ISAS";#N/A,#N/A,FALSE,"17";#N/A,#N/A,FALSE,"18";#N/A,#N/A,FALSE,"30";#N/A,#N/A,FALSE,"31";#N/A,#N/A,FALSE,"35";#N/A,#N/A,FALSE,"38";#N/A,#N/A,FALSE,"52";#N/A,#N/A,FALSE,"53";#N/A,#N/A,FALSE,"57";#N/A,#N/A,FALSE,"58";#N/A,#N/A,FALSE,"75";#N/A,#N/A,FALSE,"84";#N/A,#N/A,FALSE,"85";#N/A,#N/A,FALSE,"LOGI";#N/A,#N/A,FALSE,"12";#N/A,#N/A,FALSE,"25";#N/A,#N/A,FALSE,"62";#N/A,#N/A,FALSE,"72";#N/A,#N/A,FALSE,"74";#N/A,#N/A,FALSE,"91";#N/A,#N/A,FALSE,"ALL SECTOR"}</definedName>
    <definedName name="wrn.FTEs." hidden="1">{#N/A,#N/A,FALSE,"94 FTE";#N/A,#N/A,FALSE,"95 FTE";#N/A,#N/A,FALSE,"96 FTE"}</definedName>
    <definedName name="wrn.FTEs._1" hidden="1">{#N/A,#N/A,FALSE,"94 FTE";#N/A,#N/A,FALSE,"95 FTE";#N/A,#N/A,FALSE,"96 FTE"}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put." hidden="1">{#N/A,#N/A,FALSE,"A"}</definedName>
    <definedName name="wrn.input._1" hidden="1">{#N/A,#N/A,FALSE,"A"}</definedName>
    <definedName name="wrn.Inputs." hidden="1">{"[Cost of Service] COS Inputs Sch 1",#N/A,FALSE,"Cost of Service Model"}</definedName>
    <definedName name="wrn.Inputs._1" hidden="1">{"[Cost of Service] COS Inputs Sch 1",#N/A,FALSE,"Cost of Service Model"}</definedName>
    <definedName name="wrn.June2002." hidden="1">{"2002Frcst","06Month",FALSE,"Frcst Format 2002"}</definedName>
    <definedName name="wrn.June2002._1" hidden="1">{"2002Frcst","06Month",FALSE,"Frcst Format 2002"}</definedName>
    <definedName name="wrn.JVREPORT." hidden="1">{#N/A,#N/A,FALSE,"202";#N/A,#N/A,FALSE,"203";#N/A,#N/A,FALSE,"204";#N/A,#N/A,FALSE,"205";#N/A,#N/A,FALSE,"205A"}</definedName>
    <definedName name="wrn.JVREPORT._1" hidden="1">{#N/A,#N/A,FALSE,"202";#N/A,#N/A,FALSE,"203";#N/A,#N/A,FALSE,"204";#N/A,#N/A,FALSE,"205";#N/A,#N/A,FALSE,"205A"}</definedName>
    <definedName name="wrn.LRP.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LRP.2_1" hidden="1">{#N/A,#N/A,FALSE,"CombDiv";#N/A,#N/A,FALSE,"CAD";#N/A,#N/A,FALSE,"17";#N/A,#N/A,FALSE,"18";#N/A,#N/A,FALSE,"31";#N/A,#N/A,FALSE,"38";#N/A,#N/A,FALSE,"58";#N/A,#N/A,FALSE,"86";#N/A,#N/A,FALSE,"CORP";#N/A,#N/A,FALSE,"8";#N/A,#N/A,FALSE,"89";#N/A,#N/A,FALSE,"90";#N/A,#N/A,FALSE,"DSSD";#N/A,#N/A,FALSE,"12";#N/A,#N/A,FALSE,"25";#N/A,#N/A,FALSE,"62";#N/A,#N/A,FALSE,"72";#N/A,#N/A,FALSE,"74";#N/A,#N/A,FALSE,"91";#N/A,#N/A,FALSE,"ESID";#N/A,#N/A,FALSE,"23";#N/A,#N/A,FALSE,"50";#N/A,#N/A,FALSE,"53";#N/A,#N/A,FALSE,"59";#N/A,#N/A,FALSE,"60";#N/A,#N/A,FALSE,"76";#N/A,#N/A,FALSE,"84";#N/A,#N/A,FALSE,"ESSD";#N/A,#N/A,FALSE,"24";#N/A,#N/A,FALSE,"28";#N/A,#N/A,FALSE,"29";#N/A,#N/A,FALSE,"47";#N/A,#N/A,FALSE,"63";#N/A,#N/A,FALSE,"66";#N/A,#N/A,FALSE,"67";#N/A,#N/A,FALSE,"78";#N/A,#N/A,FALSE,"78A";#N/A,#N/A,FALSE,"MASD";#N/A,#N/A,FALSE,"30";#N/A,#N/A,FALSE,"35";#N/A,#N/A,FALSE,"45";#N/A,#N/A,FALSE,"57";#N/A,#N/A,FALSE,"75";#N/A,#N/A,FALSE,"83";#N/A,#N/A,FALSE,"85"}</definedName>
    <definedName name="wrn.May2002." hidden="1">{"2002Frcst","05Month",FALSE,"Frcst Format 2002"}</definedName>
    <definedName name="wrn.May2002._1" hidden="1">{"2002Frcst","05Month",FALSE,"Frcst Format 2002"}</definedName>
    <definedName name="wrn.moblue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_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y._.estimate._.report." hidden="1">{"Equipment",#N/A,FALSE,"A";"Summary",#N/A,FALSE,"B"}</definedName>
    <definedName name="wrn.My._.estimate._.report._1" hidden="1">{"Equipment",#N/A,FALSE,"A";"Summary",#N/A,FALSE,"B"}</definedName>
    <definedName name="wrn.MyTestReport." hidden="1">{"Alberta",#N/A,FALSE,"Pivot Data";#N/A,#N/A,FALSE,"Pivot Data";"HiddenColumns",#N/A,FALSE,"Pivot Data"}</definedName>
    <definedName name="wrn.MyTestReport._1" hidden="1">{"Alberta",#N/A,FALSE,"Pivot Data";#N/A,#N/A,FALSE,"Pivot Data";"HiddenColumns",#N/A,FALSE,"Pivot Data"}</definedName>
    <definedName name="wrn.Note._.Pages." hidden="1">{#N/A,#N/A,FALSE,"1. Service Fee Analysis";#N/A,#N/A,FALSE,"2. Stop Loss Insurance";#N/A,#N/A,FALSE,"3. Savings Analysis";#N/A,#N/A,FALSE,"4. Service Center Results";#N/A,#N/A,FALSE,"5. Network Analysis"}</definedName>
    <definedName name="wrn.Note._.Pages._1" hidden="1">{#N/A,#N/A,FALSE,"1. Service Fee Analysis";#N/A,#N/A,FALSE,"2. Stop Loss Insurance";#N/A,#N/A,FALSE,"3. Savings Analysis";#N/A,#N/A,FALSE,"4. Service Center Results";#N/A,#N/A,FALSE,"5. Network Analysis"}</definedName>
    <definedName name="wrn.Overhauls." hidden="1">{"Overhauls Calculations",#N/A,FALSE,"PROFORMA"}</definedName>
    <definedName name="wrn.Overhauls._1" hidden="1">{"Overhauls Calculations",#N/A,FALSE,"PROFORMA"}</definedName>
    <definedName name="wrn.Overhaulsb." hidden="1">{"Overhauls Calculations",#N/A,FALSE,"PROFORMA"}</definedName>
    <definedName name="wrn.Overhaulsb._1" hidden="1">{"Overhauls Calculations",#N/A,FALSE,"PROFORMA"}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_1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_1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RINT.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_1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1" hidden="1">{#N/A,#N/A,FALSE,"Consolidated";#N/A,#N/A,FALSE,"Trading Corp";#N/A,#N/A,FALSE,"TTMI";#N/A,#N/A,FALSE,"Services";#N/A,#N/A,FALSE,"Energy America";#N/A,#N/A,FALSE,"Tanglewood";#N/A,#N/A,FALSE,"Vallecito";#N/A,#N/A,FALSE,"Kentucky Energy";#N/A,#N/A,FALSE,"Bluegrass";#N/A,#N/A,FALSE,"Somerset LP";#N/A,#N/A,FALSE,"Big Sandy";#N/A,#N/A,FALSE,"Cumberland";#N/A,#N/A,FALSE,"Canada";#N/A,#N/A,FALSE,"SETH";#N/A,#N/A,FALSE,"SOTUK";#N/A,#N/A,FALSE,"SOTIL";#N/A,#N/A,FALSE,"SEEL";#N/A,#N/A,FALSE,"GMBH";#N/A,#N/A,FALSE,"TTMI LTD"}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_1" hidden="1">{"by_month",#N/A,TRUE,"template";"Destec_month",#N/A,TRUE,"template";"by_quarter",#N/A,TRUE,"template";"destec_quarter",#N/A,TRUE,"template";"by_year",#N/A,TRUE,"template";"Destec_annual",#N/A,TRUE,"template"}</definedName>
    <definedName name="wrn.Print_Var_Page." hidden="1">{"Var_page",#N/A,FALSE,"template"}</definedName>
    <definedName name="wrn.Print_Var_Page._1" hidden="1">{"Var_page",#N/A,FALSE,"template"}</definedName>
    <definedName name="wrn.Print_Variance." hidden="1">{"month_variance",#N/A,FALSE,"template"}</definedName>
    <definedName name="wrn.Print_Variance._1" hidden="1">{"month_variance",#N/A,FALSE,"template"}</definedName>
    <definedName name="wrn.Print_Variance_Page." hidden="1">{"variance_page",#N/A,FALSE,"template"}</definedName>
    <definedName name="wrn.Print_Variance_Page._1" hidden="1">{"variance_page",#N/A,FALSE,"template"}</definedName>
    <definedName name="wrn.PRNREP.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PRNREP._1" hidden="1">{"ID1",#N/A,FALSE,"IDIQ-I";"id2",#N/A,FALSE,"IDIQ-II";"ID3",#N/A,FALSE,"IDIQ-III";"ID4",#N/A,FALSE,"IDIQ-IV";"id5",#N/A,FALSE,"IDIQ-V";"ID6",#N/A,FALSE,"IDIQ-VI";"DO1a",#N/A,FALSE,"DO-IA";"DO1b",#N/A,FALSE,"DO-IB";"DO1C",#N/A,FALSE,"DO-IC";"DO3",#N/A,FALSE,"DO-III";"DO4",#N/A,FALSE,"DO-IV";"DO5",#N/A,FALSE,"DO-V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_1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dm." hidden="1">{"ecm",#N/A,FALSE,"CES Inputs";"FINMOD 2",#N/A,FALSE,"CES Inputs";"hillpay",#N/A,FALSE,"CES Inputs";"psc",#N/A,FALSE,"PSC Output";"buyout",#N/A,FALSE,"Buyout";"total",#N/A,FALSE,"FY93-94 Maintenance"}</definedName>
    <definedName name="wrn.rdm._1" hidden="1">{"ecm",#N/A,FALSE,"CES Inputs";"FINMOD 2",#N/A,FALSE,"CES Inputs";"hillpay",#N/A,FALSE,"CES Inputs";"psc",#N/A,FALSE,"PSC Output";"buyout",#N/A,FALSE,"Buyout";"total",#N/A,FALSE,"FY93-94 Maintenance"}</definedName>
    <definedName name="wrn.rdm.1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dm.1_1" hidden="1">{"ecm",#N/A,FALSE,"CES Inputs";"finmod",#N/A,FALSE,"CES Inputs";"hillpay",#N/A,FALSE,"CES Inputs";"psc",#N/A,FALSE,"PSC Output";"buyout",#N/A,FALSE,"Buyout";"Other Util Calcs",#N/A,FALSE,"CES Inputs";"Other Utility Calcs 2",#N/A,FALSE,"CES Inputs";"Other Utility Calcs 3",#N/A,FALSE,"CES Inputs"}</definedName>
    <definedName name="wrn.rep1.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p1._1" hidden="1">{"h1",#N/A,FALSE,"H-1";"h21",#N/A,FALSE,"SCHEDULE H-2 LIGHTING";"h22",#N/A,FALSE,"SCHEDULE H-2  BOILERS";"h23",#N/A,FALSE,"SCHEDULE H-2  HVAC";"h24",#N/A,FALSE,"SCHEDULE H-2  ELEC PEAK SHAVING";"h25",#N/A,FALSE,"SCHEDULE H-2  Steam Dis";"h26",#N/A,FALSE,"SCHEDULE H-2  Motors";"h27",#N/A,FALSE,"SCHEDULE H-2  EMS";"h3",#N/A,FALSE,"H-3";"h4t1",#N/A,FALSE,"T1";"h4t3",#N/A,FALSE,"T3";"h4t4",#N/A,FALSE,"T4";"h4t5",#N/A,FALSE,"T5";"h4t7",#N/A,FALSE,"T7";"h4t8",#N/A,FALSE,"T8";"h4t11",#N/A,FALSE,"T11";"h4t13",#N/A,FALSE,"T13";"h5",#N/A,FALSE,"H-5";"h6",#N/A,FALSE,"H-6"}</definedName>
    <definedName name="wrn.Reserve._.Analysis.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_1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1" hidden="1">{#N/A,#N/A,FALSE,"3 Year Plan";#N/A,#N/A,FALSE,"3 Year Plan"}</definedName>
    <definedName name="wrn.ROTable.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_1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PT1." hidden="1">{"RPT1",#N/A,FALSE,"OIC650A"}</definedName>
    <definedName name="wrn.RPT1._1" hidden="1">{"RPT1",#N/A,FALSE,"OIC650A"}</definedName>
    <definedName name="wrn.RPT610." hidden="1">{"RPT610",#N/A,FALSE,"Sheet1"}</definedName>
    <definedName name="wrn.RPT610._1" hidden="1">{"RPT610",#N/A,FALSE,"Sheet1"}</definedName>
    <definedName name="wrn.rwc." hidden="1">{"hillpay",#N/A,FALSE,"CES Inputs";"buyout",#N/A,FALSE,"Buyout";"ecm",#N/A,FALSE,"CES Inputs";"finmod",#N/A,FALSE,"CES Inputs";"psc",#N/A,FALSE,"PSC Output";"o_m94",#N/A,FALSE,"FY94 570 Maint"}</definedName>
    <definedName name="wrn.rwc._1" hidden="1">{"hillpay",#N/A,FALSE,"CES Inputs";"buyout",#N/A,FALSE,"Buyout";"ecm",#N/A,FALSE,"CES Inputs";"finmod",#N/A,FALSE,"CES Inputs";"psc",#N/A,FALSE,"PSC Output";"o_m94",#N/A,FALSE,"FY94 570 Maint"}</definedName>
    <definedName name="wrn.Sch.A._.B." hidden="1">{"Sch.A_CWC_Summary",#N/A,FALSE,"Sch.A,B";"Sch.B_LLSummary",#N/A,FALSE,"Sch.A,B"}</definedName>
    <definedName name="wrn.Sch.A._.B._1" hidden="1">{"Sch.A_CWC_Summary",#N/A,FALSE,"Sch.A,B";"Sch.B_LLSummary",#N/A,FALSE,"Sch.A,B"}</definedName>
    <definedName name="wrn.Sch.C." hidden="1">{"Sch.C_Rev_lag",#N/A,FALSE,"Sch.C"}</definedName>
    <definedName name="wrn.Sch.C._1" hidden="1">{"Sch.C_Rev_lag",#N/A,FALSE,"Sch.C"}</definedName>
    <definedName name="wrn.Sch.D." hidden="1">{"Sch.D1_GasPurch",#N/A,FALSE,"Sch.D";"Sch.D2_ElecPurch",#N/A,FALSE,"Sch.D"}</definedName>
    <definedName name="wrn.Sch.D._1" hidden="1">{"Sch.D1_GasPurch",#N/A,FALSE,"Sch.D";"Sch.D2_ElecPurch",#N/A,FALSE,"Sch.D"}</definedName>
    <definedName name="wrn.Sch.E._.F." hidden="1">{"Sch.E_PayrollExp",#N/A,TRUE,"Sch.E,F";"Sch.F_FICA",#N/A,TRUE,"Sch.E,F"}</definedName>
    <definedName name="wrn.Sch.E._.F._1" hidden="1">{"Sch.E_PayrollExp",#N/A,TRUE,"Sch.E,F";"Sch.F_FICA",#N/A,TRUE,"Sch.E,F"}</definedName>
    <definedName name="wrn.Sch.G." hidden="1">{"Sch.G_ICP",#N/A,FALSE,"Sch.G"}</definedName>
    <definedName name="wrn.Sch.G._1" hidden="1">{"Sch.G_ICP",#N/A,FALSE,"Sch.G"}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hidden="1">{"Sch.I_Goods&amp;Svcs",#N/A,FALSE,"Sch.I"}</definedName>
    <definedName name="wrn.Sch.I._1" hidden="1">{"Sch.I_Goods&amp;Svcs",#N/A,FALSE,"Sch.I"}</definedName>
    <definedName name="wrn.Sch.J." hidden="1">{"Sch.J_CorpChgs",#N/A,FALSE,"Sch.J"}</definedName>
    <definedName name="wrn.Sch.J._1" hidden="1">{"Sch.J_CorpChgs",#N/A,FALSE,"Sch.J"}</definedName>
    <definedName name="wrn.Sch.K." hidden="1">{"Sch.K_P1_PropLease",#N/A,FALSE,"Sch.K";"Sch.K_P2_PropLease",#N/A,FALSE,"Sch.K"}</definedName>
    <definedName name="wrn.Sch.K._1" hidden="1">{"Sch.K_P1_PropLease",#N/A,FALSE,"Sch.K";"Sch.K_P2_PropLease",#N/A,FALSE,"Sch.K"}</definedName>
    <definedName name="wrn.Sch.L." hidden="1">{"Sch.L_MaterialIssue",#N/A,FALSE,"Sch.L"}</definedName>
    <definedName name="wrn.Sch.L._1" hidden="1">{"Sch.L_MaterialIssue",#N/A,FALSE,"Sch.L"}</definedName>
    <definedName name="wrn.Sch.M." hidden="1">{"Sch.M_Prop&amp;FFTaxes",#N/A,FALSE,"Sch.M"}</definedName>
    <definedName name="wrn.Sch.M._1" hidden="1">{"Sch.M_Prop&amp;FFTaxes",#N/A,FALSE,"Sch.M"}</definedName>
    <definedName name="wrn.Sch.N." hidden="1">{"Sch.N_IncTaxes",#N/A,FALSE,"Sch. N, O"}</definedName>
    <definedName name="wrn.Sch.N._1" hidden="1">{"Sch.N_IncTaxes",#N/A,FALSE,"Sch. N, O"}</definedName>
    <definedName name="wrn.Sch.O." hidden="1">{"Sch.O1_FedITDeferred",#N/A,FALSE,"Sch. N, O";"Sch_O2_Depreciation",#N/A,FALSE,"Sch. N, O";"Sch_O3_AmortInsurance",#N/A,FALSE,"Sch. N, O"}</definedName>
    <definedName name="wrn.Sch.O._1" hidden="1">{"Sch.O1_FedITDeferred",#N/A,FALSE,"Sch. N, O";"Sch_O2_Depreciation",#N/A,FALSE,"Sch. N, O";"Sch_O3_AmortInsurance",#N/A,FALSE,"Sch. N, O"}</definedName>
    <definedName name="wrn.Sch.P." hidden="1">{"Sch.P_BS_Bal",#N/A,FALSE,"WP-BS Elem"}</definedName>
    <definedName name="wrn.Sch.P._.Accts." hidden="1">{"Sch.P_BS_Accts",#N/A,FALSE,"WP-BS Elem"}</definedName>
    <definedName name="wrn.Sch.P._.Accts._1" hidden="1">{"Sch.P_BS_Accts",#N/A,FALSE,"WP-BS Elem"}</definedName>
    <definedName name="wrn.Sch.P._1" hidden="1">{"Sch.P_BS_Bal",#N/A,FALSE,"WP-BS Elem"}</definedName>
    <definedName name="wrn.Section._.1.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1._1" hidden="1">{#N/A,#N/A,FALSE,"Program Costs";#N/A,#N/A,FALSE,"Program Costs Chart . Annual";#N/A,#N/A,FALSE,"Program Costs Chart . PEPM";#N/A,#N/A,FALSE,"List of Services";#N/A,#N/A,FALSE,"Experience Analysis";#N/A,#N/A,FALSE,"Derivation of Trend";#N/A,#N/A,FALSE,"Dev of Expected Costs";#N/A,#N/A,FALSE,"Expected Cost Adjustment";#N/A,#N/A,FALSE,"Summary of Expected Costs"}</definedName>
    <definedName name="wrn.Section._.2." hidden="1">{#N/A,#N/A,FALSE,"Stop Loss Pricing";#N/A,#N/A,FALSE,"Stop Loss Parameters"}</definedName>
    <definedName name="wrn.Section._.2._1" hidden="1">{#N/A,#N/A,FALSE,"Stop Loss Pricing";#N/A,#N/A,FALSE,"Stop Loss Parameters"}</definedName>
    <definedName name="wrn.Section._.3." hidden="1">{#N/A,#N/A,FALSE,"Total Savings Analysis";#N/A,#N/A,FALSE,"Benefit Plan Savings Detail";#N/A,#N/A,FALSE,"Claim Administration Detail";#N/A,#N/A,FALSE,"Network Savings Detail  "}</definedName>
    <definedName name="wrn.Section._.3._1" hidden="1">{#N/A,#N/A,FALSE,"Total Savings Analysis";#N/A,#N/A,FALSE,"Benefit Plan Savings Detail";#N/A,#N/A,FALSE,"Claim Administration Detail";#N/A,#N/A,FALSE,"Network Savings Detail  "}</definedName>
    <definedName name="wrn.Section._.4." hidden="1">{#N/A,#N/A,FALSE,"Service Center Analysis";#N/A,#N/A,FALSE,"PG Analysis "}</definedName>
    <definedName name="wrn.Section._.4._1" hidden="1">{#N/A,#N/A,FALSE,"Service Center Analysis";#N/A,#N/A,FALSE,"PG Analysis "}</definedName>
    <definedName name="wrn.Section._.5.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ection._.5._1" hidden="1">{#N/A,#N/A,FALSE,"Network Utilization";#N/A,#N/A,FALSE,"Site Match Analysis";#N/A,#N/A,FALSE,"Site Map-OC";#N/A,#N/A,FALSE,"Site Map-MC";#N/A,#N/A,FALSE,"Site Map-QPOS";#N/A,#N/A,FALSE,"Site Map-HMO";#N/A,#N/A,FALSE,"Site Map-SC"}</definedName>
    <definedName name="wrn.Support.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_1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test." hidden="1">{"page1",#N/A,TRUE,"2";"page2",#N/A,TRUE,"2"}</definedName>
    <definedName name="wrn.test._1" hidden="1">{"page1",#N/A,TRUE,"2";"page2",#N/A,TRUE,"2"}</definedName>
    <definedName name="wrn.test.1" hidden="1">{"page1",#N/A,TRUE,"2";"page2",#N/A,TRUE,"2"}</definedName>
    <definedName name="wrn.test.1_1" hidden="1">{"page1",#N/A,TRUE,"2";"page2",#N/A,TRUE,"2"}</definedName>
    <definedName name="wrn.test1." hidden="1">{"Income Statement",#N/A,FALSE,"CFMODEL";"Balance Sheet",#N/A,FALSE,"CFMODEL"}</definedName>
    <definedName name="wrn.test1._1" hidden="1">{"Income Statement",#N/A,FALSE,"CFMODEL";"Balance Sheet",#N/A,FALSE,"CFMODEL"}</definedName>
    <definedName name="wrn.test2." hidden="1">{"SourcesUses",#N/A,TRUE,"CFMODEL";"TransOverview",#N/A,TRUE,"CFMODEL"}</definedName>
    <definedName name="wrn.test2._1" hidden="1">{"SourcesUses",#N/A,TRUE,"CFMODEL";"TransOverview",#N/A,TRUE,"CFMODEL"}</definedName>
    <definedName name="wrn.test3." hidden="1">{"SourcesUses",#N/A,TRUE,#N/A;"TransOverview",#N/A,TRUE,"CFMODEL"}</definedName>
    <definedName name="wrn.test3._1" hidden="1">{"SourcesUses",#N/A,TRUE,#N/A;"TransOverview",#N/A,TRUE,"CFMODEL"}</definedName>
    <definedName name="wrn.test3.2" hidden="1">{"SourcesUses",#N/A,TRUE,#N/A;"TransOverview",#N/A,TRUE,"CFMODEL"}</definedName>
    <definedName name="wrn.test3.2_1" hidden="1">{"SourcesUses",#N/A,TRUE,#N/A;"TransOverview",#N/A,TRUE,"CFMODEL"}</definedName>
    <definedName name="wrn.test4." hidden="1">{"SourcesUses",#N/A,TRUE,"FundsFlow";"TransOverview",#N/A,TRUE,"FundsFlow"}</definedName>
    <definedName name="wrn.test4._1" hidden="1">{"SourcesUses",#N/A,TRUE,"FundsFlow";"TransOverview",#N/A,TRUE,"FundsFlow"}</definedName>
    <definedName name="wrn.test42." hidden="1">{"SourcesUses",#N/A,TRUE,"FundsFlow";"TransOverview",#N/A,TRUE,"FundsFlow"}</definedName>
    <definedName name="wrn.test42._1" hidden="1">{"SourcesUses",#N/A,TRUE,"FundsFlow";"TransOverview",#N/A,TRUE,"FundsFlow"}</definedName>
    <definedName name="wrn.TEST610." hidden="1">{"TEST610",#N/A,FALSE,"Sheet1"}</definedName>
    <definedName name="wrn.TEST610._1" hidden="1">{"TEST610",#N/A,FALSE,"Sheet1"}</definedName>
    <definedName name="wrn.TEST611." hidden="1">{"TEST611",#N/A,FALSE,"Sheet1"}</definedName>
    <definedName name="wrn.TEST611._1" hidden="1">{"TEST611",#N/A,FALSE,"Sheet1"}</definedName>
    <definedName name="wrn.Total." hidden="1">{"schedh3a",#N/A,TRUE,"H-3";"schedh3b",#N/A,TRUE,"H-3"}</definedName>
    <definedName name="wrn.Total._1" hidden="1">{"schedh3a",#N/A,TRUE,"H-3";"schedh3b",#N/A,TRUE,"H-3"}</definedName>
    <definedName name="wrn.XX." hidden="1">{#N/A,#N/A,FALSE,"337"}</definedName>
    <definedName name="wrn.XX._1" hidden="1">{#N/A,#N/A,FALSE,"337"}</definedName>
    <definedName name="wvu.buyout.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buyout._1" hidden="1">{TRUE,TRUE,-1.25,-15.5,604.5,366.75,FALSE,TRUE,TRUE,TRUE,0,7,#N/A,3,#N/A,7.2125,20.3333333333333,1,FALSE,FALSE,3,TRUE,1,FALSE,100,"Swvu.buyout.","ACwvu.buyout.",#N/A,FALSE,FALSE,0.75,0.44,1,1,2,"&amp;C&amp;""Helv,Bold""&amp;16Termination Buyout Methodology","&amp;L&amp;""Helv,Bold""CES\Way International, Inc. &amp;F&amp;D&amp;C&amp;""Helv,Bold""&amp;A&amp;RPage &amp;P",FALSE,FALSE,FALSE,TRUE,1,75,#N/A,#N/A,"=R3C2:R218C13","=C1,R2",#N/A,#N/A,FALSE,FALSE,TRUE,1,#N/A,#N/A,FALSE,FALSE,TRUE,TRUE,TRUE}</definedName>
    <definedName name="wvu.ecm.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ecm._1" hidden="1">{TRUE,TRUE,-1.25,-15.5,604.5,366.75,FALSE,TRUE,TRUE,TRUE,0,2,#N/A,18,#N/A,8.46511627906977,26.875,1,FALSE,FALSE,3,TRUE,1,FALSE,75,"Swvu.ecm.","ACwvu.ecm.",#N/A,FALSE,FALSE,0.72,0.2,0.166,0.166,2,"&amp;C&amp;""Helv,Bold""&amp;16Energy Conservation Overview ","&amp;L&amp;""Helv,Bold""CES/Way International, Inc. &amp;F&amp;D&amp;C&amp;""Helv,Bold""&amp;A",TRUE,TRUE,FALSE,TRUE,1,#N/A,1,1,"=R13C2:R41C8",FALSE,#N/A,#N/A,TRUE,FALSE,FALSE,1,#N/A,#N/A,FALSE,FALSE,TRUE,TRUE,TRUE}</definedName>
    <definedName name="wvu.finmod.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finmod._1" hidden="1">{TRUE,TRUE,-1.25,-15.5,604.5,366.75,FALSE,TRUE,TRUE,TRUE,0,7,#N/A,29,#N/A,26.0344827586207,87.4,1,FALSE,FALSE,3,TRUE,1,FALSE,25,"Swvu.finmod.","ACwvu.finmod.",#N/A,FALSE,FALSE,0.72,0.2,0.166,0.166,1,"&amp;C&amp;""Helv,Bold""&amp;16Financial Overview ","&amp;L&amp;""Helv,Bold""CES/Way International, Inc. &amp;F&amp;D&amp;C&amp;""Helv,Bold""&amp;A",TRUE,TRUE,FALSE,TRUE,1,#N/A,1,1,"=R10C11:R89C22",FALSE,#N/A,#N/A,TRUE,FALSE,FALSE,1,#N/A,#N/A,FALSE,FALSE,TRUE,TRUE,TRUE}</definedName>
    <definedName name="wvu.hillpay.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hillpay._1" hidden="1">{TRUE,TRUE,-1.25,-15.5,604.5,366.75,FALSE,TRUE,TRUE,TRUE,0,41,#N/A,50,#N/A,8.40697674418605,26.9375,1,FALSE,FALSE,3,TRUE,1,FALSE,75,"Swvu.hillpay.","ACwvu.hillpay.",#N/A,FALSE,FALSE,0.72,0.2,0.166,0.166,1,"&amp;C&amp;""Helv,Bold""&amp;16Hill AFB Payment Calculation ","&amp;L&amp;""Helv,Bold""CES/Way International, Inc. &amp;F&amp;D&amp;C&amp;""Helv,Bold""&amp;A",TRUE,TRUE,FALSE,TRUE,1,81,#N/A,#N/A,"=R21C41:R73C46",FALSE,#N/A,#N/A,TRUE,FALSE,TRUE,1,#N/A,#N/A,FALSE,FALSE,TRUE,TRUE,TRUE}</definedName>
    <definedName name="wvu.maint.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aint._1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.monitor.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monitor._1" hidden="1">{TRUE,TRUE,-1.25,-15.5,604.5,366.75,FALSE,TRUE,TRUE,TRUE,0,11,#N/A,93,#N/A,12.9298245614035,27.6363636363636,1,FALSE,FALSE,3,TRUE,1,FALSE,50,"Swvu.monitor.","ACwvu.monitor.",#N/A,FALSE,FALSE,0.72,0.2,0.166,0.166,2,"&amp;C&amp;""Helv,Bold""&amp;16CES/Way Monitoring/Maintenance Breakdown ","&amp;L&amp;""Helv,Bold""CES/Way International, Inc. &amp;C&amp;""Helv,Bold""&amp;A&amp;R&amp;""Helv,Bold""&amp;F&amp;D",TRUE,TRUE,FALSE,TRUE,1,#N/A,1,1,"=R96C18:R114C22",FALSE,#N/A,#N/A,TRUE,FALSE,FALSE,1,65532,65532,FALSE,FALSE,TRUE,TRUE,TRUE}</definedName>
    <definedName name="wvu.o_m94.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o_m94._1" hidden="1">{TRUE,TRUE,-1.4,-17.6,619.2,378,FALSE,TRUE,TRUE,TRUE,0,1,#N/A,1,#N/A,5.13541666666667,21.0769230769231,1,FALSE,FALSE,3,TRUE,1,FALSE,100,"Swvu.o_m94.","ACwvu.o_m94.",#N/A,FALSE,FALSE,0.75,0.75,1,1,1,"&amp;CFY94 570 Maint","Page &amp;P",TRUE,TRUE,FALSE,TRUE,1,100,#N/A,#N/A,"=R5C1:R89C3",FALSE,#N/A,#N/A,FALSE,FALSE,TRUE,1,#N/A,#N/A,FALSE,FALSE,TRUE,TRUE,TRUE}</definedName>
    <definedName name="wvu.psc.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.psc._1" hidden="1">{TRUE,TRUE,-1.25,-15.5,604.5,366.75,FALSE,TRUE,TRUE,TRUE,0,1,#N/A,1,#N/A,14.925,43.7,1,FALSE,FALSE,3,TRUE,1,FALSE,50,"Swvu.psc.","ACwvu.psc.",#N/A,FALSE,FALSE,0.2,0.25,1.02,0.83,1,"&amp;C&amp;""Helv,Bold""&amp;16Total Resource Cost Test","&amp;L&amp;""Helv,Bold""CES/Way International, Inc. &amp;F&amp;D&amp;C&amp;""Helv,Bold""&amp;A",TRUE,TRUE,FALSE,TRUE,1,#N/A,1,1,"=R6C1:R68C8",FALSE,#N/A,#N/A,FALSE,FALSE,FALSE,1,#N/A,#N/A,FALSE,FALSE,TRUE,TRUE,TRUE}</definedName>
    <definedName name="wvu1.maint.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vu1.maint._1" hidden="1">{TRUE,TRUE,-1.25,-15.5,604.5,366.75,FALSE,TRUE,TRUE,TRUE,0,6,#N/A,78,#N/A,13.1509433962264,27.0909090909091,1,FALSE,FALSE,3,TRUE,1,FALSE,50,"Swvu.maint.","ACwvu.maint.",#N/A,FALSE,FALSE,0.72,0.2,0.166,0.166,2,"&amp;C&amp;""Helv,Bold""&amp;16Total Projected Maintenance Savings Breakdown ","&amp;L&amp;""Helv,Bold""CES/Way International, Inc. &amp;C&amp;""Helv,Bold""&amp;A&amp;R&amp;""Helv,Bold""&amp;F&amp;D",TRUE,TRUE,FALSE,TRUE,1,#N/A,1,1,"=R96C12:R114C16",FALSE,#N/A,#N/A,TRUE,FALSE,FALSE,1,65532,65532,FALSE,FALSE,TRUE,TRUE,TRUE}</definedName>
    <definedName name="wwwwwwww" hidden="1">{"2002Frcst","05Month",FALSE,"Frcst Format 2002"}</definedName>
    <definedName name="wwwwwwww_1" hidden="1">{"2002Frcst","05Month",FALSE,"Frcst Format 2002"}</definedName>
    <definedName name="x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_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es" hidden="1">{#N/A,#N/A,FALSE,"Aging Summary";#N/A,#N/A,FALSE,"Ratio Analysis";#N/A,#N/A,FALSE,"Test 120 Day Accts";#N/A,#N/A,FALSE,"Tickmarks"}</definedName>
    <definedName name="xes_1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Row" hidden="1">#REF!</definedName>
    <definedName name="XRefPaste6" hidden="1">#REF!</definedName>
    <definedName name="XRefPaste6Row" hidden="1">#REF!</definedName>
    <definedName name="XRefPasteRangeCount" hidden="1">3</definedName>
    <definedName name="xxx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xxx_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Year">OFFSET(#REF!,0,0,#REF!)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Z_598CECA0_5C60_11D3_B382_005004054BC5_.wvu.Rows" hidden="1">#REF!,#REF!,#REF!</definedName>
    <definedName name="Z_BA465841_5925_11D2_BE45_080009FCDD9A_.wvu.PrintTitles" hidden="1">#REF!,#REF!</definedName>
    <definedName name="Z_BA465842_5925_11D2_BE45_080009FCDD9A_.wvu.PrintTitles" hidden="1">#REF!,#REF!</definedName>
    <definedName name="Z_BA465843_5925_11D2_BE45_080009FCDD9A_.wvu.PrintTitles" hidden="1">#REF!,#REF!</definedName>
    <definedName name="Z_BA465844_5925_11D2_BE45_080009FCDD9A_.wvu.PrintTitles" hidden="1">#REF!,#REF!</definedName>
    <definedName name="Z_BA465845_5925_11D2_BE45_080009FCDD9A_.wvu.PrintTitles" hidden="1">#REF!,#REF!</definedName>
    <definedName name="Z_BA465846_5925_11D2_BE45_080009FCDD9A_.wvu.PrintTitles" hidden="1">#REF!,#REF!</definedName>
    <definedName name="Z_D5124360_59F1_11D2_BE45_080009FCDD9A_.wvu.PrintTitles" hidden="1">#REF!,#REF!</definedName>
    <definedName name="Z_D5124361_59F1_11D2_BE45_080009FCDD9A_.wvu.PrintTitles" hidden="1">#REF!,#REF!</definedName>
    <definedName name="Z_D5124362_59F1_11D2_BE45_080009FCDD9A_.wvu.PrintTitles" hidden="1">#REF!,#REF!</definedName>
    <definedName name="Z_D5124363_59F1_11D2_BE45_080009FCDD9A_.wvu.PrintTitles" hidden="1">#REF!,#REF!</definedName>
    <definedName name="Z_D5124364_59F1_11D2_BE45_080009FCDD9A_.wvu.PrintTitles" hidden="1">#REF!,#REF!</definedName>
    <definedName name="Z_D5124365_59F1_11D2_BE45_080009FCDD9A_.wvu.PrintTitles" hidden="1">#REF!,#REF!</definedName>
    <definedName name="Z_D57DC6C0_593E_11D2_BE45_080009FCDD9A_.wvu.PrintTitles" hidden="1">#REF!,#REF!</definedName>
    <definedName name="Z_D57DC6C1_593E_11D2_BE45_080009FCDD9A_.wvu.PrintTitles" hidden="1">#REF!,#REF!</definedName>
    <definedName name="Z_D57DC6C2_593E_11D2_BE45_080009FCDD9A_.wvu.PrintTitles" hidden="1">#REF!,#REF!</definedName>
    <definedName name="Z_D57DC6C3_593E_11D2_BE45_080009FCDD9A_.wvu.PrintTitles" hidden="1">#REF!,#REF!</definedName>
    <definedName name="Z_D57DC6C4_593E_11D2_BE45_080009FCDD9A_.wvu.PrintTitles" hidden="1">#REF!,#REF!</definedName>
    <definedName name="Z_D57DC6C5_593E_11D2_BE45_080009FCDD9A_.wvu.PrintTitles" hidden="1">#REF!,#REF!</definedName>
    <definedName name="zz" hidden="1">{#N/A,#N/A,FALSE,"Jul";#N/A,#N/A,FALSE,"August";#N/A,#N/A,FALSE,"Sep-YTD"}</definedName>
    <definedName name="zz_1" hidden="1">{#N/A,#N/A,FALSE,"Jul";#N/A,#N/A,FALSE,"August";#N/A,#N/A,FALSE,"Sep-YTD"}</definedName>
    <definedName name="zzzzzzzzzz" hidden="1">{"SourcesUses",#N/A,TRUE,"CFMODEL";"TransOverview",#N/A,TRUE,"CFMODEL"}</definedName>
    <definedName name="zzzzzzzzzz_1" hidden="1">{"SourcesUses",#N/A,TRUE,"CFMODEL";"TransOverview",#N/A,TRUE,"CFMODEL"}</definedName>
    <definedName name="zzzzzzzzzzzzzzzzz" hidden="1">{"SourcesUses",#N/A,TRUE,"CFMODEL";"TransOverview",#N/A,TRUE,"CFMODEL"}</definedName>
    <definedName name="zzzzzzzzzzzzzzzzz_1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_1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_1" hidden="1">{"SourcesUses",#N/A,TRUE,"FundsFlow";"TransOverview",#N/A,TRUE,"FundsFlow"}</definedName>
    <definedName name="zzzzzzzzzzzzzzzzzzzzzzzzzzzzz" hidden="1">{"SourcesUses",#N/A,TRUE,"CFMODEL";"TransOverview",#N/A,TRUE,"CFMODEL"}</definedName>
    <definedName name="zzzzzzzzzzzzzzzzzzzzzzzzzzzzz_1" hidden="1">{"SourcesUses",#N/A,TRUE,"CFMODEL";"TransOverview",#N/A,TRUE,"CFMODEL"}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G20" i="3"/>
  <c r="C18" i="3" l="1"/>
  <c r="C13" i="3" l="1"/>
  <c r="C15" i="3" l="1"/>
  <c r="C12" i="3"/>
  <c r="C11" i="3" l="1"/>
  <c r="C10" i="3"/>
  <c r="E9" i="3" l="1"/>
  <c r="E15" i="3" l="1"/>
  <c r="E11" i="3"/>
  <c r="D9" i="3"/>
  <c r="E10" i="3"/>
  <c r="E18" i="3"/>
  <c r="E13" i="3"/>
  <c r="E12" i="3"/>
  <c r="D15" i="3" l="1"/>
  <c r="D13" i="3"/>
  <c r="D10" i="3"/>
  <c r="D11" i="3"/>
  <c r="D18" i="3"/>
  <c r="D12" i="3"/>
  <c r="C14" i="3" l="1"/>
  <c r="E14" i="3" l="1"/>
  <c r="C16" i="3"/>
  <c r="D14" i="3"/>
  <c r="D16" i="3" s="1"/>
  <c r="C19" i="3" l="1"/>
  <c r="C17" i="3"/>
  <c r="E16" i="3"/>
  <c r="D17" i="3" l="1"/>
  <c r="E17" i="3"/>
  <c r="D19" i="3"/>
  <c r="E19" i="3"/>
  <c r="C20" i="3"/>
  <c r="E20" i="3" l="1"/>
  <c r="D20" i="3"/>
</calcChain>
</file>

<file path=xl/sharedStrings.xml><?xml version="1.0" encoding="utf-8"?>
<sst xmlns="http://schemas.openxmlformats.org/spreadsheetml/2006/main" count="102" uniqueCount="77">
  <si>
    <t>SUG Cost per Mile Metric</t>
  </si>
  <si>
    <t>Cost Category</t>
  </si>
  <si>
    <r>
      <rPr>
        <u/>
        <sz val="11"/>
        <rFont val="Arial"/>
        <family val="2"/>
      </rPr>
      <t>Reporting Period</t>
    </r>
    <r>
      <rPr>
        <sz val="11"/>
        <rFont val="Arial"/>
        <family val="2"/>
      </rPr>
      <t>: 1/1/2023 - 12/31/2023</t>
    </r>
  </si>
  <si>
    <t>Total</t>
  </si>
  <si>
    <t>All In</t>
  </si>
  <si>
    <t>Total Cost ($)</t>
  </si>
  <si>
    <t>$/Trench Mile</t>
  </si>
  <si>
    <t>$/Energized Mile</t>
  </si>
  <si>
    <t>Mileage</t>
  </si>
  <si>
    <t>Civil</t>
  </si>
  <si>
    <t>Electrical</t>
  </si>
  <si>
    <t>Material</t>
  </si>
  <si>
    <t>Design</t>
  </si>
  <si>
    <t>Project Support</t>
  </si>
  <si>
    <t>Other/Uncategorized</t>
  </si>
  <si>
    <t>Total Direct</t>
  </si>
  <si>
    <t>Loader Assumptions:</t>
  </si>
  <si>
    <t>Indirects</t>
  </si>
  <si>
    <t>40% 2022 indirect rate (22%) and 60% 2023 indirect rate (10%)</t>
  </si>
  <si>
    <t>O&amp;M</t>
  </si>
  <si>
    <t>Flat annual cost</t>
  </si>
  <si>
    <t>AFUDC</t>
  </si>
  <si>
    <t>40% 2022 AFUDC rate (3.5%) and 60% 2023 AFUDC rate (4%)</t>
  </si>
  <si>
    <t>Project</t>
  </si>
  <si>
    <t>2020 Cost Direct-Charged to Project</t>
  </si>
  <si>
    <t>2021 Cost Direct-Charged to Project</t>
  </si>
  <si>
    <t>2022 Cost Direct-Charged to Project</t>
  </si>
  <si>
    <t>2023 Cost Direct-Charged to Project</t>
  </si>
  <si>
    <t>2024 Forecast - Direct to Project</t>
  </si>
  <si>
    <t>Total Cost Direct-Charged to Project</t>
  </si>
  <si>
    <t>Total Pooled Cost Allocated to Project</t>
  </si>
  <si>
    <t>Total Cost</t>
  </si>
  <si>
    <t>Project ID</t>
  </si>
  <si>
    <t>Project Name</t>
  </si>
  <si>
    <t>Energization Date</t>
  </si>
  <si>
    <t>Cable Miles</t>
  </si>
  <si>
    <t>Trench Miles</t>
  </si>
  <si>
    <t>Materials</t>
  </si>
  <si>
    <t>Other</t>
  </si>
  <si>
    <t>Engineering &amp; Design (ALLOCATED, for ref)</t>
  </si>
  <si>
    <t>Engineering &amp; Design (incl Survey)</t>
  </si>
  <si>
    <t>Total Cost/
Cable-Mile</t>
  </si>
  <si>
    <t>Total Cost/
Trench-Mile</t>
  </si>
  <si>
    <t>ESH C0075 DUG 2 SUG</t>
  </si>
  <si>
    <t>CIR 75 DUG 2 Lyons Valley Rd (5.72mi)</t>
  </si>
  <si>
    <t>ESH C0075 DUG 2 SUG-1</t>
  </si>
  <si>
    <t>CIR 75 DUG 2 Lyons Valley Rd (0.01mi) - Services Only - COMPLETE</t>
  </si>
  <si>
    <t>ESH C0221 A SUG</t>
  </si>
  <si>
    <t>CIR 221 A - Wings Manzanita (1.62mi)</t>
  </si>
  <si>
    <t>ESH C0221 A SUG-1</t>
  </si>
  <si>
    <t>CIR 221 A - Wings Manzanita (0.94mi) - Services Only - COMPLETE</t>
  </si>
  <si>
    <t>ESH C0972 DUG A SUG</t>
  </si>
  <si>
    <t>CIR 972 DUG A - Ashley Rd (6.59mi)</t>
  </si>
  <si>
    <t>ESH C0972 DUG A SUG-1</t>
  </si>
  <si>
    <t>CIR 972 DUG A - Ashley Rd (1.72mi) - Services Only - COMPLETE</t>
  </si>
  <si>
    <t>ESH C0972 DUG B SUG</t>
  </si>
  <si>
    <t>CIR 972 DUG B - Ashley Rd (3.66mi)</t>
  </si>
  <si>
    <t>ESH C0972 DUG B SUG-1</t>
  </si>
  <si>
    <t>CIR 972 DUG B - Ashley Rd (1.23mi) - Services Only - COMPLETE</t>
  </si>
  <si>
    <t>ESH C0441 DUG B SUG</t>
  </si>
  <si>
    <t>CIR 441 DUG B - GC Substation Getaway  (0.2mi)</t>
  </si>
  <si>
    <t>ESH C0221 D SUG</t>
  </si>
  <si>
    <t>CIR 221 D (0.30mi)</t>
  </si>
  <si>
    <t>ESH C0222 A SUG</t>
  </si>
  <si>
    <t>CIR 222 A (0.14mi)</t>
  </si>
  <si>
    <t>ESH C0222 C SUG</t>
  </si>
  <si>
    <t>CIR 222 C (3.54mi)</t>
  </si>
  <si>
    <t>ESH C0222 E SUG</t>
  </si>
  <si>
    <t>CIR 222 E (2.68mi)</t>
  </si>
  <si>
    <t>ESH C0222 L SUG</t>
  </si>
  <si>
    <t>CIR 222 L (1.59mi)</t>
  </si>
  <si>
    <t>ESH C0222 V SUG</t>
  </si>
  <si>
    <t>CIR 222 V (1.04mi)</t>
  </si>
  <si>
    <t>ESH C0222 DD SUG</t>
  </si>
  <si>
    <t>CIR 222 DD (2.42mi)</t>
  </si>
  <si>
    <t>ESH C0222 EE SUG</t>
  </si>
  <si>
    <t>CIR 222 EE (2.94mi)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</si>
</sst>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&quot;$&quot;#,##0"/>
  </numFmts>
  <fonts count="20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0" borderId="0"/>
    <xf numFmtId="0" fontId="1" fillId="0" borderId="0"/>
    <xf numFmtId="43" fontId="17" fillId="0" borderId="0" applyFont="0" applyFill="0" applyBorder="0" applyAlignment="0" applyProtection="0"/>
    <xf numFmtId="0" fontId="17" fillId="0" borderId="0"/>
    <xf numFmtId="0" fontId="3" fillId="0" borderId="0"/>
    <xf numFmtId="0" fontId="5" fillId="0" borderId="0"/>
    <xf numFmtId="0" fontId="17" fillId="0" borderId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9" fontId="1" fillId="0" borderId="0" applyFont="0" applyFill="0" applyBorder="0" applyAlignment="0" applyProtection="0"/>
    <xf numFmtId="0" fontId="17" fillId="0" borderId="0"/>
  </cellStyleXfs>
  <cellXfs count="88">
    <xf numFmtId="0" fontId="0" fillId="0" borderId="0" xfId="0"/>
    <xf numFmtId="0" fontId="3" fillId="0" borderId="0" xfId="0" applyFont="1"/>
    <xf numFmtId="43" fontId="6" fillId="2" borderId="5" xfId="1" applyFont="1" applyFill="1" applyBorder="1" applyAlignment="1">
      <alignment horizontal="left" wrapText="1"/>
    </xf>
    <xf numFmtId="43" fontId="0" fillId="3" borderId="4" xfId="1" applyFont="1" applyFill="1" applyBorder="1" applyAlignment="1">
      <alignment horizontal="left"/>
    </xf>
    <xf numFmtId="164" fontId="7" fillId="3" borderId="9" xfId="1" applyNumberFormat="1" applyFont="1" applyFill="1" applyBorder="1" applyAlignment="1">
      <alignment horizontal="left" wrapText="1"/>
    </xf>
    <xf numFmtId="164" fontId="7" fillId="3" borderId="10" xfId="1" applyNumberFormat="1" applyFont="1" applyFill="1" applyBorder="1" applyAlignment="1">
      <alignment horizontal="left" wrapText="1"/>
    </xf>
    <xf numFmtId="164" fontId="6" fillId="2" borderId="9" xfId="1" applyNumberFormat="1" applyFont="1" applyFill="1" applyBorder="1" applyAlignment="1">
      <alignment horizontal="left" wrapText="1"/>
    </xf>
    <xf numFmtId="164" fontId="6" fillId="2" borderId="10" xfId="1" applyNumberFormat="1" applyFont="1" applyFill="1" applyBorder="1" applyAlignment="1">
      <alignment horizontal="left" wrapText="1"/>
    </xf>
    <xf numFmtId="164" fontId="6" fillId="2" borderId="2" xfId="1" applyNumberFormat="1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right" wrapText="1"/>
    </xf>
    <xf numFmtId="0" fontId="6" fillId="2" borderId="10" xfId="0" applyFont="1" applyFill="1" applyBorder="1" applyAlignment="1">
      <alignment horizontal="right" wrapText="1"/>
    </xf>
    <xf numFmtId="164" fontId="0" fillId="3" borderId="1" xfId="1" applyNumberFormat="1" applyFont="1" applyFill="1" applyBorder="1" applyAlignment="1">
      <alignment horizontal="center"/>
    </xf>
    <xf numFmtId="164" fontId="0" fillId="3" borderId="11" xfId="1" applyNumberFormat="1" applyFont="1" applyFill="1" applyBorder="1" applyAlignment="1">
      <alignment horizontal="center"/>
    </xf>
    <xf numFmtId="164" fontId="0" fillId="3" borderId="3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5" borderId="12" xfId="0" applyFont="1" applyFill="1" applyBorder="1" applyAlignment="1">
      <alignment horizontal="left" vertical="center"/>
    </xf>
    <xf numFmtId="0" fontId="13" fillId="5" borderId="13" xfId="0" applyFont="1" applyFill="1" applyBorder="1" applyAlignment="1">
      <alignment horizontal="right" vertical="center"/>
    </xf>
    <xf numFmtId="0" fontId="13" fillId="5" borderId="14" xfId="0" applyFont="1" applyFill="1" applyBorder="1" applyAlignment="1">
      <alignment horizontal="right" vertical="center"/>
    </xf>
    <xf numFmtId="0" fontId="13" fillId="5" borderId="15" xfId="0" applyFont="1" applyFill="1" applyBorder="1" applyAlignment="1">
      <alignment horizontal="right" vertical="center"/>
    </xf>
    <xf numFmtId="0" fontId="14" fillId="5" borderId="16" xfId="0" applyFont="1" applyFill="1" applyBorder="1" applyAlignment="1">
      <alignment horizontal="right" vertical="center"/>
    </xf>
    <xf numFmtId="0" fontId="14" fillId="5" borderId="17" xfId="0" applyFont="1" applyFill="1" applyBorder="1" applyAlignment="1">
      <alignment horizontal="center" vertical="center"/>
    </xf>
    <xf numFmtId="43" fontId="14" fillId="5" borderId="18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 wrapText="1" indent="1"/>
    </xf>
    <xf numFmtId="165" fontId="0" fillId="0" borderId="13" xfId="2" applyNumberFormat="1" applyFont="1" applyBorder="1" applyAlignment="1">
      <alignment wrapText="1"/>
    </xf>
    <xf numFmtId="165" fontId="0" fillId="0" borderId="14" xfId="2" applyNumberFormat="1" applyFont="1" applyBorder="1" applyAlignment="1">
      <alignment wrapText="1"/>
    </xf>
    <xf numFmtId="165" fontId="0" fillId="0" borderId="15" xfId="2" applyNumberFormat="1" applyFont="1" applyBorder="1" applyAlignment="1">
      <alignment wrapText="1"/>
    </xf>
    <xf numFmtId="166" fontId="0" fillId="0" borderId="0" xfId="3" applyNumberFormat="1" applyFont="1" applyAlignment="1">
      <alignment horizontal="center"/>
    </xf>
    <xf numFmtId="0" fontId="0" fillId="0" borderId="19" xfId="0" applyBorder="1" applyAlignment="1">
      <alignment horizontal="left" wrapText="1" indent="1"/>
    </xf>
    <xf numFmtId="165" fontId="0" fillId="0" borderId="20" xfId="2" applyNumberFormat="1" applyFont="1" applyBorder="1" applyAlignment="1">
      <alignment wrapText="1"/>
    </xf>
    <xf numFmtId="165" fontId="0" fillId="0" borderId="21" xfId="2" applyNumberFormat="1" applyFont="1" applyBorder="1" applyAlignment="1">
      <alignment wrapText="1"/>
    </xf>
    <xf numFmtId="165" fontId="0" fillId="0" borderId="22" xfId="2" applyNumberFormat="1" applyFont="1" applyBorder="1" applyAlignment="1">
      <alignment wrapText="1"/>
    </xf>
    <xf numFmtId="167" fontId="0" fillId="0" borderId="0" xfId="3" applyNumberFormat="1" applyFont="1" applyAlignment="1">
      <alignment horizontal="center"/>
    </xf>
    <xf numFmtId="165" fontId="0" fillId="0" borderId="23" xfId="2" applyNumberFormat="1" applyFont="1" applyBorder="1" applyAlignment="1">
      <alignment wrapText="1"/>
    </xf>
    <xf numFmtId="165" fontId="0" fillId="0" borderId="24" xfId="2" applyNumberFormat="1" applyFont="1" applyBorder="1" applyAlignment="1">
      <alignment wrapText="1"/>
    </xf>
    <xf numFmtId="165" fontId="0" fillId="0" borderId="25" xfId="2" applyNumberFormat="1" applyFont="1" applyBorder="1" applyAlignment="1">
      <alignment wrapText="1"/>
    </xf>
    <xf numFmtId="165" fontId="0" fillId="0" borderId="26" xfId="2" applyNumberFormat="1" applyFont="1" applyBorder="1" applyAlignment="1">
      <alignment wrapText="1"/>
    </xf>
    <xf numFmtId="165" fontId="0" fillId="0" borderId="27" xfId="2" applyNumberFormat="1" applyFont="1" applyBorder="1" applyAlignment="1">
      <alignment wrapText="1"/>
    </xf>
    <xf numFmtId="165" fontId="0" fillId="0" borderId="28" xfId="2" applyNumberFormat="1" applyFont="1" applyBorder="1" applyAlignment="1">
      <alignment wrapText="1"/>
    </xf>
    <xf numFmtId="0" fontId="13" fillId="6" borderId="29" xfId="0" applyFont="1" applyFill="1" applyBorder="1" applyAlignment="1">
      <alignment wrapText="1"/>
    </xf>
    <xf numFmtId="165" fontId="13" fillId="6" borderId="30" xfId="2" applyNumberFormat="1" applyFont="1" applyFill="1" applyBorder="1" applyAlignment="1">
      <alignment wrapText="1"/>
    </xf>
    <xf numFmtId="165" fontId="13" fillId="6" borderId="31" xfId="2" applyNumberFormat="1" applyFont="1" applyFill="1" applyBorder="1" applyAlignment="1">
      <alignment wrapText="1"/>
    </xf>
    <xf numFmtId="165" fontId="13" fillId="6" borderId="32" xfId="2" applyNumberFormat="1" applyFont="1" applyFill="1" applyBorder="1" applyAlignment="1">
      <alignment wrapText="1"/>
    </xf>
    <xf numFmtId="164" fontId="7" fillId="0" borderId="1" xfId="1" applyNumberFormat="1" applyFont="1" applyBorder="1" applyAlignment="1">
      <alignment horizontal="center"/>
    </xf>
    <xf numFmtId="0" fontId="0" fillId="0" borderId="33" xfId="0" applyBorder="1" applyAlignment="1">
      <alignment horizontal="left" wrapText="1" indent="1"/>
    </xf>
    <xf numFmtId="0" fontId="0" fillId="0" borderId="34" xfId="0" applyBorder="1" applyAlignment="1">
      <alignment horizontal="left" wrapText="1" indent="1"/>
    </xf>
    <xf numFmtId="0" fontId="0" fillId="0" borderId="0" xfId="0" applyAlignment="1">
      <alignment wrapText="1"/>
    </xf>
    <xf numFmtId="0" fontId="0" fillId="0" borderId="35" xfId="0" applyBorder="1" applyAlignment="1">
      <alignment horizontal="left" wrapText="1" indent="1"/>
    </xf>
    <xf numFmtId="165" fontId="0" fillId="0" borderId="36" xfId="2" applyNumberFormat="1" applyFont="1" applyBorder="1" applyAlignment="1">
      <alignment wrapText="1"/>
    </xf>
    <xf numFmtId="165" fontId="0" fillId="0" borderId="37" xfId="2" applyNumberFormat="1" applyFont="1" applyBorder="1" applyAlignment="1">
      <alignment wrapText="1"/>
    </xf>
    <xf numFmtId="165" fontId="0" fillId="0" borderId="38" xfId="2" applyNumberFormat="1" applyFont="1" applyBorder="1" applyAlignment="1">
      <alignment wrapText="1"/>
    </xf>
    <xf numFmtId="0" fontId="7" fillId="6" borderId="39" xfId="0" applyFont="1" applyFill="1" applyBorder="1" applyAlignment="1">
      <alignment horizontal="right" wrapText="1"/>
    </xf>
    <xf numFmtId="165" fontId="7" fillId="6" borderId="40" xfId="2" applyNumberFormat="1" applyFont="1" applyFill="1" applyBorder="1" applyAlignment="1">
      <alignment horizontal="right" wrapText="1"/>
    </xf>
    <xf numFmtId="165" fontId="7" fillId="6" borderId="41" xfId="2" applyNumberFormat="1" applyFont="1" applyFill="1" applyBorder="1" applyAlignment="1">
      <alignment horizontal="right" wrapText="1"/>
    </xf>
    <xf numFmtId="165" fontId="7" fillId="6" borderId="42" xfId="2" applyNumberFormat="1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15" fillId="0" borderId="0" xfId="0" applyFont="1"/>
    <xf numFmtId="43" fontId="0" fillId="3" borderId="3" xfId="1" applyFont="1" applyFill="1" applyBorder="1" applyAlignment="1">
      <alignment horizontal="left"/>
    </xf>
    <xf numFmtId="43" fontId="0" fillId="3" borderId="11" xfId="1" applyFont="1" applyFill="1" applyBorder="1" applyAlignment="1">
      <alignment horizontal="center"/>
    </xf>
    <xf numFmtId="14" fontId="3" fillId="3" borderId="4" xfId="0" applyNumberFormat="1" applyFont="1" applyFill="1" applyBorder="1"/>
    <xf numFmtId="0" fontId="4" fillId="0" borderId="0" xfId="0" applyFont="1" applyAlignment="1">
      <alignment vertical="center"/>
    </xf>
    <xf numFmtId="164" fontId="0" fillId="3" borderId="43" xfId="1" applyNumberFormat="1" applyFont="1" applyFill="1" applyBorder="1" applyAlignment="1">
      <alignment horizontal="center"/>
    </xf>
    <xf numFmtId="43" fontId="0" fillId="0" borderId="0" xfId="0" applyNumberFormat="1"/>
    <xf numFmtId="0" fontId="19" fillId="0" borderId="0" xfId="0" applyFont="1"/>
    <xf numFmtId="164" fontId="0" fillId="0" borderId="0" xfId="0" applyNumberFormat="1"/>
    <xf numFmtId="165" fontId="0" fillId="0" borderId="0" xfId="2" applyNumberFormat="1" applyFont="1"/>
    <xf numFmtId="0" fontId="18" fillId="0" borderId="0" xfId="0" applyFont="1"/>
    <xf numFmtId="165" fontId="0" fillId="0" borderId="44" xfId="2" applyNumberFormat="1" applyFont="1" applyBorder="1" applyAlignment="1">
      <alignment wrapText="1"/>
    </xf>
    <xf numFmtId="165" fontId="0" fillId="0" borderId="4" xfId="2" applyNumberFormat="1" applyFont="1" applyBorder="1" applyAlignment="1">
      <alignment wrapText="1"/>
    </xf>
    <xf numFmtId="165" fontId="0" fillId="0" borderId="45" xfId="2" applyNumberFormat="1" applyFont="1" applyBorder="1" applyAlignment="1">
      <alignment wrapText="1"/>
    </xf>
    <xf numFmtId="43" fontId="0" fillId="0" borderId="0" xfId="1" applyFont="1" applyAlignment="1">
      <alignment horizont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8" xfId="1" applyNumberFormat="1" applyFont="1" applyFill="1" applyBorder="1" applyAlignment="1">
      <alignment horizontal="center"/>
    </xf>
    <xf numFmtId="164" fontId="7" fillId="4" borderId="7" xfId="1" applyNumberFormat="1" applyFont="1" applyFill="1" applyBorder="1" applyAlignment="1">
      <alignment horizontal="center"/>
    </xf>
    <xf numFmtId="164" fontId="7" fillId="4" borderId="6" xfId="1" applyNumberFormat="1" applyFont="1" applyFill="1" applyBorder="1" applyAlignment="1">
      <alignment horizontal="center" wrapText="1"/>
    </xf>
    <xf numFmtId="164" fontId="7" fillId="4" borderId="8" xfId="1" applyNumberFormat="1" applyFont="1" applyFill="1" applyBorder="1" applyAlignment="1">
      <alignment horizontal="center" wrapText="1"/>
    </xf>
    <xf numFmtId="164" fontId="7" fillId="4" borderId="7" xfId="1" applyNumberFormat="1" applyFont="1" applyFill="1" applyBorder="1" applyAlignment="1">
      <alignment horizontal="center" wrapText="1"/>
    </xf>
    <xf numFmtId="164" fontId="7" fillId="4" borderId="3" xfId="1" applyNumberFormat="1" applyFont="1" applyFill="1" applyBorder="1" applyAlignment="1">
      <alignment horizontal="center" wrapText="1"/>
    </xf>
    <xf numFmtId="164" fontId="7" fillId="4" borderId="1" xfId="1" applyNumberFormat="1" applyFont="1" applyFill="1" applyBorder="1" applyAlignment="1">
      <alignment horizontal="center" wrapText="1"/>
    </xf>
    <xf numFmtId="43" fontId="7" fillId="4" borderId="3" xfId="1" applyFont="1" applyFill="1" applyBorder="1" applyAlignment="1">
      <alignment horizontal="center"/>
    </xf>
    <xf numFmtId="43" fontId="7" fillId="4" borderId="1" xfId="1" applyFont="1" applyFill="1" applyBorder="1" applyAlignment="1">
      <alignment horizontal="center"/>
    </xf>
    <xf numFmtId="43" fontId="7" fillId="4" borderId="11" xfId="1" applyFont="1" applyFill="1" applyBorder="1" applyAlignment="1">
      <alignment horizontal="center"/>
    </xf>
    <xf numFmtId="43" fontId="7" fillId="4" borderId="6" xfId="1" applyFont="1" applyFill="1" applyBorder="1" applyAlignment="1">
      <alignment horizontal="center"/>
    </xf>
    <xf numFmtId="43" fontId="7" fillId="4" borderId="7" xfId="1" applyFont="1" applyFill="1" applyBorder="1" applyAlignment="1">
      <alignment horizontal="center"/>
    </xf>
  </cellXfs>
  <cellStyles count="24">
    <cellStyle name="Comma" xfId="1" builtinId="3"/>
    <cellStyle name="Comma 2" xfId="7" xr:uid="{2575C8FB-8462-411F-B717-6A9B46516B9E}"/>
    <cellStyle name="Comma 2 2" xfId="16" xr:uid="{7A186DC1-C01D-4C54-930B-66D41B9576BA}"/>
    <cellStyle name="Comma 3" xfId="5" xr:uid="{6AD6D4A4-EAD0-42FE-B267-F7B6037D0592}"/>
    <cellStyle name="Comma 4" xfId="11" xr:uid="{EA0E8D17-30C5-4C11-85A5-0AB2EC925577}"/>
    <cellStyle name="Currency" xfId="2" builtinId="4"/>
    <cellStyle name="Currency 2" xfId="8" xr:uid="{44383F35-55A9-4AD4-9110-0907BA1AEDD8}"/>
    <cellStyle name="Currency 3" xfId="17" xr:uid="{C48822A5-7BEC-4622-988B-EE3A151CCCD5}"/>
    <cellStyle name="Normal" xfId="0" builtinId="0"/>
    <cellStyle name="Normal 2" xfId="4" xr:uid="{61EDAE42-1D60-452B-9F55-AFAC83BE5D71}"/>
    <cellStyle name="Normal 2 2" xfId="13" xr:uid="{D53FB115-F979-41F9-876E-4BA6859AFBCB}"/>
    <cellStyle name="Normal 2 2 2" xfId="12" xr:uid="{DB5C2070-B5D9-435F-BD6A-E6C18DB0BA85}"/>
    <cellStyle name="Normal 2 3" xfId="14" xr:uid="{ABA8ACAA-D3C9-418D-938E-1ACAE308CC43}"/>
    <cellStyle name="Normal 2_Allocated costs" xfId="18" xr:uid="{AC0E86B0-43FC-4493-B98E-368ADAFF7BCA}"/>
    <cellStyle name="Normal 3" xfId="6" xr:uid="{DA8F4089-E0F9-4977-8408-9B5670250392}"/>
    <cellStyle name="Normal 3 2" xfId="15" xr:uid="{3876CEAC-03F6-4EA1-96CD-87D84890425F}"/>
    <cellStyle name="Normal 3 8" xfId="10" xr:uid="{34C65A89-924F-46C5-BC96-93E48A9B3A93}"/>
    <cellStyle name="Normal 3_Allocated costs" xfId="19" xr:uid="{EC4201DA-20C9-44D8-BE15-ABEA1F56D458}"/>
    <cellStyle name="Normal 4" xfId="9" xr:uid="{B1B069E8-7D14-44F8-8175-D0AEF46A36B0}"/>
    <cellStyle name="Normal 4 2" xfId="23" xr:uid="{4C10E171-5E9F-47DA-9A21-9C080B97CAFF}"/>
    <cellStyle name="Normal 5" xfId="20" xr:uid="{7792B25C-EFE7-4CCF-8EFD-0B7E0908D8D6}"/>
    <cellStyle name="Normal 6" xfId="21" xr:uid="{4B2EB39B-F82F-448B-91B5-16908094B2C9}"/>
    <cellStyle name="Percent" xfId="3" builtinId="5"/>
    <cellStyle name="Percent 2" xfId="22" xr:uid="{A0F54405-31C4-400D-8749-AC8EECA07A85}"/>
  </cellStyles>
  <dxfs count="0"/>
  <tableStyles count="1" defaultTableStyle="TableStyleMedium2" defaultPivotStyle="PivotStyleLight16">
    <tableStyle name="Invisible" pivot="0" table="0" count="0" xr9:uid="{BDD62587-C37B-4F39-8A7A-24E3A4909C0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524AA-6D4A-4C6B-A842-49BFB5B09B56}">
  <dimension ref="A1:H21"/>
  <sheetViews>
    <sheetView tabSelected="1" workbookViewId="0"/>
  </sheetViews>
  <sheetFormatPr defaultRowHeight="15" x14ac:dyDescent="0.25"/>
  <cols>
    <col min="1" max="1" width="3.5703125" customWidth="1"/>
    <col min="2" max="2" width="23.5703125" customWidth="1"/>
    <col min="3" max="4" width="26.42578125" customWidth="1"/>
    <col min="5" max="5" width="25.5703125" customWidth="1"/>
    <col min="7" max="7" width="20.5703125" style="15" bestFit="1" customWidth="1"/>
    <col min="12" max="12" width="5.5703125" bestFit="1" customWidth="1"/>
    <col min="13" max="13" width="6.42578125" customWidth="1"/>
  </cols>
  <sheetData>
    <row r="1" spans="1:7" ht="18" x14ac:dyDescent="0.25">
      <c r="A1" s="16" t="s">
        <v>0</v>
      </c>
    </row>
    <row r="3" spans="1:7" x14ac:dyDescent="0.25">
      <c r="B3" s="17" t="s">
        <v>2</v>
      </c>
    </row>
    <row r="4" spans="1:7" x14ac:dyDescent="0.25">
      <c r="B4" s="18"/>
    </row>
    <row r="5" spans="1:7" x14ac:dyDescent="0.25">
      <c r="A5" s="19"/>
    </row>
    <row r="6" spans="1:7" x14ac:dyDescent="0.25">
      <c r="A6" s="19"/>
    </row>
    <row r="7" spans="1:7" ht="15.75" thickBot="1" x14ac:dyDescent="0.3">
      <c r="A7" s="19"/>
      <c r="B7" s="70" t="s">
        <v>4</v>
      </c>
      <c r="D7" s="60"/>
    </row>
    <row r="8" spans="1:7" x14ac:dyDescent="0.25">
      <c r="A8" s="19"/>
      <c r="B8" s="20" t="s">
        <v>1</v>
      </c>
      <c r="C8" s="21" t="s">
        <v>5</v>
      </c>
      <c r="D8" s="22" t="s">
        <v>6</v>
      </c>
      <c r="E8" s="23" t="s">
        <v>7</v>
      </c>
    </row>
    <row r="9" spans="1:7" ht="15.75" thickBot="1" x14ac:dyDescent="0.3">
      <c r="A9" s="19"/>
      <c r="B9" s="24" t="s">
        <v>8</v>
      </c>
      <c r="C9" s="25"/>
      <c r="D9" s="26">
        <f>SUM('2023 Energized Projects'!F:F)</f>
        <v>29.695</v>
      </c>
      <c r="E9" s="26">
        <f>SUM('2023 Energized Projects'!E:E)</f>
        <v>36.590000000000003</v>
      </c>
    </row>
    <row r="10" spans="1:7" x14ac:dyDescent="0.25">
      <c r="A10" s="19"/>
      <c r="B10" s="27" t="s">
        <v>9</v>
      </c>
      <c r="C10" s="28">
        <f>SUM('2023 Energized Projects'!AA:AA)</f>
        <v>36755596.520000011</v>
      </c>
      <c r="D10" s="29">
        <f>$C10/D$9</f>
        <v>1237770.5512712582</v>
      </c>
      <c r="E10" s="30">
        <f>$C10/E$9</f>
        <v>1004525.7316206616</v>
      </c>
      <c r="G10" s="74"/>
    </row>
    <row r="11" spans="1:7" x14ac:dyDescent="0.25">
      <c r="A11" s="19"/>
      <c r="B11" s="32" t="s">
        <v>10</v>
      </c>
      <c r="C11" s="33">
        <f>SUM('2023 Energized Projects'!AB:AB)</f>
        <v>4077458.38</v>
      </c>
      <c r="D11" s="34">
        <f>$C11/D$9</f>
        <v>137311.27731941405</v>
      </c>
      <c r="E11" s="35">
        <f>$C11/E$9</f>
        <v>111436.41377425524</v>
      </c>
      <c r="G11" s="74"/>
    </row>
    <row r="12" spans="1:7" x14ac:dyDescent="0.25">
      <c r="A12" s="19"/>
      <c r="B12" s="32" t="s">
        <v>11</v>
      </c>
      <c r="C12" s="33">
        <f>SUM('2023 Energized Projects'!AC:AC)</f>
        <v>4644615.5299999984</v>
      </c>
      <c r="D12" s="34">
        <f t="shared" ref="D12:E19" si="0">$C12/D$9</f>
        <v>156410.69304596729</v>
      </c>
      <c r="E12" s="35">
        <f>$C12/E$9</f>
        <v>126936.74583219453</v>
      </c>
      <c r="G12" s="74"/>
    </row>
    <row r="13" spans="1:7" x14ac:dyDescent="0.25">
      <c r="A13" s="19"/>
      <c r="B13" s="32" t="s">
        <v>12</v>
      </c>
      <c r="C13" s="37">
        <f>SUM('2023 Energized Projects'!AF:AF)</f>
        <v>14198830.134208146</v>
      </c>
      <c r="D13" s="38">
        <f>$C13/D$9</f>
        <v>478155.58626732265</v>
      </c>
      <c r="E13" s="35">
        <f>$C13/E$9</f>
        <v>388052.20372255112</v>
      </c>
      <c r="F13" s="67"/>
      <c r="G13" s="74"/>
    </row>
    <row r="14" spans="1:7" x14ac:dyDescent="0.25">
      <c r="A14" s="19"/>
      <c r="B14" s="32" t="s">
        <v>13</v>
      </c>
      <c r="C14" s="71">
        <f>SUM('2023 Energized Projects'!AG:AG)</f>
        <v>10308277.900598943</v>
      </c>
      <c r="D14" s="72">
        <f t="shared" si="0"/>
        <v>347138.50481895753</v>
      </c>
      <c r="E14" s="73">
        <f>$C14/E$9</f>
        <v>281723.91092098778</v>
      </c>
      <c r="G14" s="74"/>
    </row>
    <row r="15" spans="1:7" ht="15.75" thickBot="1" x14ac:dyDescent="0.3">
      <c r="A15" s="19"/>
      <c r="B15" s="48" t="s">
        <v>14</v>
      </c>
      <c r="C15" s="37">
        <f>SUM('2023 Energized Projects'!AD:AD)</f>
        <v>653250.91999999899</v>
      </c>
      <c r="D15" s="38">
        <f t="shared" si="0"/>
        <v>21998.683953527496</v>
      </c>
      <c r="E15" s="39">
        <f>$C15/E$9</f>
        <v>17853.263733260424</v>
      </c>
    </row>
    <row r="16" spans="1:7" ht="15.75" thickBot="1" x14ac:dyDescent="0.3">
      <c r="A16" s="19"/>
      <c r="B16" s="43" t="s">
        <v>15</v>
      </c>
      <c r="C16" s="44">
        <f>SUM(C10:C15)</f>
        <v>70638029.38480711</v>
      </c>
      <c r="D16" s="45">
        <f t="shared" ref="D16:E16" si="1">SUM(D10:D15)</f>
        <v>2378785.2966764467</v>
      </c>
      <c r="E16" s="46">
        <f t="shared" si="1"/>
        <v>1930528.2696039109</v>
      </c>
    </row>
    <row r="17" spans="1:8" x14ac:dyDescent="0.25">
      <c r="A17" s="19"/>
      <c r="B17" s="48" t="s">
        <v>17</v>
      </c>
      <c r="C17" s="37">
        <f>C$16*$G18</f>
        <v>10355535.107812723</v>
      </c>
      <c r="D17" s="38">
        <f>$C17/D$9</f>
        <v>348729.92449276726</v>
      </c>
      <c r="E17" s="39">
        <f t="shared" si="0"/>
        <v>283015.44432393339</v>
      </c>
      <c r="G17" s="47" t="s">
        <v>16</v>
      </c>
    </row>
    <row r="18" spans="1:8" x14ac:dyDescent="0.25">
      <c r="A18" s="19"/>
      <c r="B18" s="49" t="s">
        <v>19</v>
      </c>
      <c r="C18" s="40">
        <f>G19</f>
        <v>500000</v>
      </c>
      <c r="D18" s="41">
        <f t="shared" si="0"/>
        <v>16837.851490149857</v>
      </c>
      <c r="E18" s="42">
        <f t="shared" si="0"/>
        <v>13664.935774801857</v>
      </c>
      <c r="G18" s="31">
        <f>+(0.4*0.218)+(0.6*0.099)</f>
        <v>0.14660000000000001</v>
      </c>
      <c r="H18" s="1" t="s">
        <v>18</v>
      </c>
    </row>
    <row r="19" spans="1:8" ht="15.75" thickBot="1" x14ac:dyDescent="0.3">
      <c r="A19" s="50"/>
      <c r="B19" s="51" t="s">
        <v>21</v>
      </c>
      <c r="C19" s="52">
        <f>C$16*$G20</f>
        <v>2684245.1166226706</v>
      </c>
      <c r="D19" s="53">
        <f t="shared" si="0"/>
        <v>90393.841273705024</v>
      </c>
      <c r="E19" s="54">
        <f t="shared" si="0"/>
        <v>73360.074244948628</v>
      </c>
      <c r="G19" s="36">
        <v>500000</v>
      </c>
      <c r="H19" t="s">
        <v>20</v>
      </c>
    </row>
    <row r="20" spans="1:8" ht="16.5" thickTop="1" thickBot="1" x14ac:dyDescent="0.3">
      <c r="A20" s="50"/>
      <c r="B20" s="55" t="s">
        <v>3</v>
      </c>
      <c r="C20" s="56">
        <f>SUM(C16:C19)</f>
        <v>84177809.609242499</v>
      </c>
      <c r="D20" s="57">
        <f t="shared" ref="D20:E20" si="2">SUM(D16:D19)</f>
        <v>2834746.9139330685</v>
      </c>
      <c r="E20" s="58">
        <f t="shared" si="2"/>
        <v>2300568.7239475944</v>
      </c>
      <c r="G20" s="31">
        <f>+(0.4*0.035)+(0.6*0.04)</f>
        <v>3.8000000000000006E-2</v>
      </c>
      <c r="H20" s="1" t="s">
        <v>22</v>
      </c>
    </row>
    <row r="21" spans="1:8" x14ac:dyDescent="0.25">
      <c r="B21" s="59"/>
      <c r="C21" s="59"/>
      <c r="D21" s="59"/>
      <c r="E21" s="5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EB1F8-136D-41FE-BD07-FA4FD757EEC2}">
  <dimension ref="B3:AO24"/>
  <sheetViews>
    <sheetView zoomScale="70" zoomScaleNormal="7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defaultRowHeight="15" outlineLevelCol="1" x14ac:dyDescent="0.25"/>
  <cols>
    <col min="1" max="1" width="3.5703125" customWidth="1"/>
    <col min="2" max="2" width="25.42578125" customWidth="1"/>
    <col min="3" max="3" width="55.5703125" customWidth="1"/>
    <col min="4" max="4" width="12.5703125" customWidth="1"/>
    <col min="5" max="6" width="10.42578125" bestFit="1" customWidth="1"/>
    <col min="7" max="26" width="18.42578125" customWidth="1" outlineLevel="1"/>
    <col min="27" max="30" width="13.5703125" customWidth="1"/>
    <col min="31" max="31" width="18.42578125" hidden="1" customWidth="1"/>
    <col min="32" max="36" width="18.42578125" customWidth="1"/>
    <col min="38" max="38" width="14.5703125" bestFit="1" customWidth="1"/>
    <col min="39" max="39" width="10" bestFit="1" customWidth="1"/>
    <col min="40" max="41" width="11.5703125" bestFit="1" customWidth="1"/>
  </cols>
  <sheetData>
    <row r="3" spans="2:41" ht="14.85" customHeight="1" x14ac:dyDescent="0.25">
      <c r="B3" s="83" t="s">
        <v>23</v>
      </c>
      <c r="C3" s="84"/>
      <c r="D3" s="85"/>
      <c r="E3" s="86" t="s">
        <v>8</v>
      </c>
      <c r="F3" s="87"/>
      <c r="G3" s="75" t="s">
        <v>24</v>
      </c>
      <c r="H3" s="76"/>
      <c r="I3" s="76"/>
      <c r="J3" s="77"/>
      <c r="K3" s="75" t="s">
        <v>25</v>
      </c>
      <c r="L3" s="76"/>
      <c r="M3" s="76"/>
      <c r="N3" s="77"/>
      <c r="O3" s="75" t="s">
        <v>26</v>
      </c>
      <c r="P3" s="76"/>
      <c r="Q3" s="76"/>
      <c r="R3" s="77"/>
      <c r="S3" s="75" t="s">
        <v>27</v>
      </c>
      <c r="T3" s="76"/>
      <c r="U3" s="76"/>
      <c r="V3" s="77"/>
      <c r="W3" s="75" t="s">
        <v>28</v>
      </c>
      <c r="X3" s="76"/>
      <c r="Y3" s="76"/>
      <c r="Z3" s="77"/>
      <c r="AA3" s="75" t="s">
        <v>29</v>
      </c>
      <c r="AB3" s="76"/>
      <c r="AC3" s="76"/>
      <c r="AD3" s="77"/>
      <c r="AE3" s="78" t="s">
        <v>30</v>
      </c>
      <c r="AF3" s="79"/>
      <c r="AG3" s="80"/>
      <c r="AH3" s="81" t="s">
        <v>31</v>
      </c>
      <c r="AI3" s="82"/>
      <c r="AJ3" s="82"/>
    </row>
    <row r="4" spans="2:41" ht="60.75" thickBot="1" x14ac:dyDescent="0.3">
      <c r="B4" s="2" t="s">
        <v>32</v>
      </c>
      <c r="C4" s="2" t="s">
        <v>33</v>
      </c>
      <c r="D4" s="2" t="s">
        <v>34</v>
      </c>
      <c r="E4" s="2" t="s">
        <v>35</v>
      </c>
      <c r="F4" s="2" t="s">
        <v>36</v>
      </c>
      <c r="G4" s="4" t="s">
        <v>9</v>
      </c>
      <c r="H4" s="4" t="s">
        <v>10</v>
      </c>
      <c r="I4" s="4" t="s">
        <v>37</v>
      </c>
      <c r="J4" s="5" t="s">
        <v>38</v>
      </c>
      <c r="K4" s="4" t="s">
        <v>9</v>
      </c>
      <c r="L4" s="4" t="s">
        <v>10</v>
      </c>
      <c r="M4" s="4" t="s">
        <v>37</v>
      </c>
      <c r="N4" s="5" t="s">
        <v>38</v>
      </c>
      <c r="O4" s="4" t="s">
        <v>9</v>
      </c>
      <c r="P4" s="4" t="s">
        <v>10</v>
      </c>
      <c r="Q4" s="4" t="s">
        <v>37</v>
      </c>
      <c r="R4" s="5" t="s">
        <v>38</v>
      </c>
      <c r="S4" s="4" t="s">
        <v>9</v>
      </c>
      <c r="T4" s="4" t="s">
        <v>10</v>
      </c>
      <c r="U4" s="4" t="s">
        <v>37</v>
      </c>
      <c r="V4" s="5" t="s">
        <v>38</v>
      </c>
      <c r="W4" s="4" t="s">
        <v>9</v>
      </c>
      <c r="X4" s="4" t="s">
        <v>10</v>
      </c>
      <c r="Y4" s="4" t="s">
        <v>37</v>
      </c>
      <c r="Z4" s="5" t="s">
        <v>38</v>
      </c>
      <c r="AA4" s="6" t="s">
        <v>9</v>
      </c>
      <c r="AB4" s="6" t="s">
        <v>10</v>
      </c>
      <c r="AC4" s="6" t="s">
        <v>11</v>
      </c>
      <c r="AD4" s="7" t="s">
        <v>38</v>
      </c>
      <c r="AE4" s="8" t="s">
        <v>39</v>
      </c>
      <c r="AF4" s="6" t="s">
        <v>40</v>
      </c>
      <c r="AG4" s="9" t="s">
        <v>13</v>
      </c>
      <c r="AH4" s="10" t="s">
        <v>31</v>
      </c>
      <c r="AI4" s="11" t="s">
        <v>41</v>
      </c>
      <c r="AJ4" s="11" t="s">
        <v>42</v>
      </c>
    </row>
    <row r="5" spans="2:41" x14ac:dyDescent="0.25">
      <c r="B5" s="61" t="s">
        <v>43</v>
      </c>
      <c r="C5" s="3" t="s">
        <v>44</v>
      </c>
      <c r="D5" s="63">
        <v>44924</v>
      </c>
      <c r="E5" s="62">
        <v>5.72</v>
      </c>
      <c r="F5" s="62">
        <v>4.3</v>
      </c>
      <c r="G5" s="12">
        <v>0</v>
      </c>
      <c r="H5" s="12">
        <v>0</v>
      </c>
      <c r="I5" s="12">
        <v>0</v>
      </c>
      <c r="J5" s="13">
        <v>0</v>
      </c>
      <c r="K5" s="12">
        <v>0</v>
      </c>
      <c r="L5" s="12">
        <v>0</v>
      </c>
      <c r="M5" s="12">
        <v>0</v>
      </c>
      <c r="N5" s="13">
        <v>4542.4400000000005</v>
      </c>
      <c r="O5" s="12">
        <v>5973582.2300000004</v>
      </c>
      <c r="P5" s="12">
        <v>638707.09999999986</v>
      </c>
      <c r="Q5" s="12">
        <v>965543.03999999946</v>
      </c>
      <c r="R5" s="13">
        <v>-746497.83000000077</v>
      </c>
      <c r="S5" s="12">
        <v>1440354.12</v>
      </c>
      <c r="T5" s="12">
        <v>555551.21999999986</v>
      </c>
      <c r="U5" s="12">
        <v>99937.029999999897</v>
      </c>
      <c r="V5" s="13">
        <v>770160.19999999949</v>
      </c>
      <c r="W5" s="12">
        <v>0</v>
      </c>
      <c r="X5" s="12">
        <v>0</v>
      </c>
      <c r="Y5" s="12">
        <v>0</v>
      </c>
      <c r="Z5" s="65">
        <v>0</v>
      </c>
      <c r="AA5" s="12">
        <v>7413936.3500000006</v>
      </c>
      <c r="AB5" s="12">
        <v>1194258.3199999998</v>
      </c>
      <c r="AC5" s="12">
        <v>1065480.0699999994</v>
      </c>
      <c r="AD5" s="12">
        <v>28204.809999998717</v>
      </c>
      <c r="AE5" s="14">
        <v>658171.6958182723</v>
      </c>
      <c r="AF5" s="12">
        <v>1486280.5157370516</v>
      </c>
      <c r="AG5" s="13">
        <v>506889.48927270051</v>
      </c>
      <c r="AH5" s="14">
        <v>11695049.555009749</v>
      </c>
      <c r="AI5" s="13">
        <v>2044589.0830436624</v>
      </c>
      <c r="AJ5" s="13">
        <v>2719778.9662813372</v>
      </c>
      <c r="AL5" s="69"/>
      <c r="AN5" s="69"/>
      <c r="AO5" s="69"/>
    </row>
    <row r="6" spans="2:41" x14ac:dyDescent="0.25">
      <c r="B6" s="61" t="s">
        <v>45</v>
      </c>
      <c r="C6" s="3" t="s">
        <v>46</v>
      </c>
      <c r="D6" s="63">
        <v>44972</v>
      </c>
      <c r="E6" s="62">
        <v>0.01</v>
      </c>
      <c r="F6" s="62">
        <v>7.4999999999999997E-3</v>
      </c>
      <c r="G6" s="12">
        <v>0</v>
      </c>
      <c r="H6" s="12">
        <v>0</v>
      </c>
      <c r="I6" s="12">
        <v>0</v>
      </c>
      <c r="J6" s="13">
        <v>0</v>
      </c>
      <c r="K6" s="12">
        <v>0</v>
      </c>
      <c r="L6" s="12">
        <v>0</v>
      </c>
      <c r="M6" s="12">
        <v>0</v>
      </c>
      <c r="N6" s="13">
        <v>0</v>
      </c>
      <c r="O6" s="12">
        <v>0</v>
      </c>
      <c r="P6" s="12">
        <v>0</v>
      </c>
      <c r="Q6" s="12">
        <v>0</v>
      </c>
      <c r="R6" s="13">
        <v>0</v>
      </c>
      <c r="S6" s="12">
        <v>0</v>
      </c>
      <c r="T6" s="12">
        <v>0</v>
      </c>
      <c r="U6" s="12">
        <v>0</v>
      </c>
      <c r="V6" s="13">
        <v>0</v>
      </c>
      <c r="W6" s="12">
        <v>0</v>
      </c>
      <c r="X6" s="12">
        <v>0</v>
      </c>
      <c r="Y6" s="12">
        <v>0</v>
      </c>
      <c r="Z6" s="13">
        <v>0</v>
      </c>
      <c r="AA6" s="12">
        <v>0</v>
      </c>
      <c r="AB6" s="12">
        <v>0</v>
      </c>
      <c r="AC6" s="12">
        <v>0</v>
      </c>
      <c r="AD6" s="12">
        <v>0</v>
      </c>
      <c r="AE6" s="14">
        <v>571450.94678310526</v>
      </c>
      <c r="AF6" s="12">
        <v>0</v>
      </c>
      <c r="AG6" s="13">
        <v>1022860.7876727713</v>
      </c>
      <c r="AH6" s="14">
        <v>1022860.7876727713</v>
      </c>
      <c r="AI6" s="13">
        <v>102286078.76727712</v>
      </c>
      <c r="AJ6" s="13">
        <v>136381438.3563695</v>
      </c>
    </row>
    <row r="7" spans="2:41" x14ac:dyDescent="0.25">
      <c r="B7" s="61" t="s">
        <v>47</v>
      </c>
      <c r="C7" s="3" t="s">
        <v>48</v>
      </c>
      <c r="D7" s="63">
        <v>45126</v>
      </c>
      <c r="E7" s="62">
        <v>1.62</v>
      </c>
      <c r="F7" s="62">
        <v>1.59</v>
      </c>
      <c r="G7" s="12">
        <v>0</v>
      </c>
      <c r="H7" s="12">
        <v>0</v>
      </c>
      <c r="I7" s="12">
        <v>0</v>
      </c>
      <c r="J7" s="13">
        <v>0</v>
      </c>
      <c r="K7" s="12">
        <v>0</v>
      </c>
      <c r="L7" s="12">
        <v>0</v>
      </c>
      <c r="M7" s="12">
        <v>0</v>
      </c>
      <c r="N7" s="13">
        <v>599.02</v>
      </c>
      <c r="O7" s="12">
        <v>1809450.62</v>
      </c>
      <c r="P7" s="12">
        <v>62887.049999999996</v>
      </c>
      <c r="Q7" s="12">
        <v>227188.05</v>
      </c>
      <c r="R7" s="13">
        <v>32986.720000000096</v>
      </c>
      <c r="S7" s="12">
        <v>1324589.0499999993</v>
      </c>
      <c r="T7" s="12">
        <v>262079.44999999995</v>
      </c>
      <c r="U7" s="12">
        <v>16296.250000000007</v>
      </c>
      <c r="V7" s="13">
        <v>27.89000000001246</v>
      </c>
      <c r="W7" s="12">
        <v>0</v>
      </c>
      <c r="X7" s="12">
        <v>0</v>
      </c>
      <c r="Y7" s="12">
        <v>0</v>
      </c>
      <c r="Z7" s="13">
        <v>0</v>
      </c>
      <c r="AA7" s="12">
        <v>3134039.6699999995</v>
      </c>
      <c r="AB7" s="12">
        <v>324966.49999999994</v>
      </c>
      <c r="AC7" s="12">
        <v>243484.3</v>
      </c>
      <c r="AD7" s="12">
        <v>33613.630000000107</v>
      </c>
      <c r="AE7" s="14">
        <v>517937.37058317737</v>
      </c>
      <c r="AF7" s="12">
        <v>335979.73712746863</v>
      </c>
      <c r="AG7" s="13">
        <v>355808.06247899326</v>
      </c>
      <c r="AH7" s="14">
        <v>4427891.8996064607</v>
      </c>
      <c r="AI7" s="13">
        <v>2733266.6046953457</v>
      </c>
      <c r="AJ7" s="13">
        <v>2784837.6727084657</v>
      </c>
      <c r="AL7" s="69"/>
      <c r="AN7" s="69"/>
      <c r="AO7" s="69"/>
    </row>
    <row r="8" spans="2:41" x14ac:dyDescent="0.25">
      <c r="B8" s="61" t="s">
        <v>49</v>
      </c>
      <c r="C8" s="3" t="s">
        <v>50</v>
      </c>
      <c r="D8" s="63">
        <v>45126</v>
      </c>
      <c r="E8" s="62">
        <v>0.94</v>
      </c>
      <c r="F8" s="62">
        <v>0.70499999999999996</v>
      </c>
      <c r="G8" s="12">
        <v>0</v>
      </c>
      <c r="H8" s="12">
        <v>0</v>
      </c>
      <c r="I8" s="12">
        <v>0</v>
      </c>
      <c r="J8" s="13">
        <v>0</v>
      </c>
      <c r="K8" s="12">
        <v>0</v>
      </c>
      <c r="L8" s="12">
        <v>0</v>
      </c>
      <c r="M8" s="12">
        <v>0</v>
      </c>
      <c r="N8" s="13">
        <v>0</v>
      </c>
      <c r="O8" s="12">
        <v>0</v>
      </c>
      <c r="P8" s="12">
        <v>0</v>
      </c>
      <c r="Q8" s="12">
        <v>0</v>
      </c>
      <c r="R8" s="13">
        <v>0</v>
      </c>
      <c r="S8" s="12">
        <v>0</v>
      </c>
      <c r="T8" s="12">
        <v>0</v>
      </c>
      <c r="U8" s="12">
        <v>0</v>
      </c>
      <c r="V8" s="13">
        <v>0</v>
      </c>
      <c r="W8" s="12">
        <v>0</v>
      </c>
      <c r="X8" s="12">
        <v>0</v>
      </c>
      <c r="Y8" s="12">
        <v>0</v>
      </c>
      <c r="Z8" s="13">
        <v>0</v>
      </c>
      <c r="AA8" s="12">
        <v>0</v>
      </c>
      <c r="AB8" s="12">
        <v>0</v>
      </c>
      <c r="AC8" s="12">
        <v>0</v>
      </c>
      <c r="AD8" s="12">
        <v>0</v>
      </c>
      <c r="AE8" s="14">
        <v>683554.5267683058</v>
      </c>
      <c r="AF8" s="12">
        <v>194951.20549371635</v>
      </c>
      <c r="AG8" s="13">
        <v>932388.37617531628</v>
      </c>
      <c r="AH8" s="14">
        <v>1127339.5816690326</v>
      </c>
      <c r="AI8" s="13">
        <v>1199297.4273074816</v>
      </c>
      <c r="AJ8" s="13">
        <v>1599063.2364099754</v>
      </c>
    </row>
    <row r="9" spans="2:41" x14ac:dyDescent="0.25">
      <c r="B9" s="61" t="s">
        <v>51</v>
      </c>
      <c r="C9" s="3" t="s">
        <v>52</v>
      </c>
      <c r="D9" s="63">
        <v>44904</v>
      </c>
      <c r="E9" s="62">
        <v>6.59</v>
      </c>
      <c r="F9" s="62">
        <v>5.5</v>
      </c>
      <c r="G9" s="12">
        <v>0</v>
      </c>
      <c r="H9" s="12">
        <v>0</v>
      </c>
      <c r="I9" s="12">
        <v>0</v>
      </c>
      <c r="J9" s="13">
        <v>0</v>
      </c>
      <c r="K9" s="12">
        <v>0</v>
      </c>
      <c r="L9" s="12">
        <v>0</v>
      </c>
      <c r="M9" s="12">
        <v>0</v>
      </c>
      <c r="N9" s="13">
        <v>1309.3800000000001</v>
      </c>
      <c r="O9" s="12">
        <v>8050636.080000001</v>
      </c>
      <c r="P9" s="12">
        <v>282392.12000000005</v>
      </c>
      <c r="Q9" s="12">
        <v>1180266.2299999995</v>
      </c>
      <c r="R9" s="13">
        <v>402668.01000000018</v>
      </c>
      <c r="S9" s="12">
        <v>1474949.57</v>
      </c>
      <c r="T9" s="12">
        <v>143078.44999999998</v>
      </c>
      <c r="U9" s="12">
        <v>26904.120000000021</v>
      </c>
      <c r="V9" s="13">
        <v>98905.980000000171</v>
      </c>
      <c r="W9" s="12">
        <v>0</v>
      </c>
      <c r="X9" s="12">
        <v>0</v>
      </c>
      <c r="Y9" s="12">
        <v>0</v>
      </c>
      <c r="Z9" s="13">
        <v>0</v>
      </c>
      <c r="AA9" s="12">
        <v>9525585.6500000004</v>
      </c>
      <c r="AB9" s="12">
        <v>425470.57000000007</v>
      </c>
      <c r="AC9" s="12">
        <v>1207170.3499999996</v>
      </c>
      <c r="AD9" s="12">
        <v>502883.37000000034</v>
      </c>
      <c r="AE9" s="14">
        <v>1305743.4193561722</v>
      </c>
      <c r="AF9" s="12">
        <v>1382111</v>
      </c>
      <c r="AG9" s="13">
        <v>489219.55683469691</v>
      </c>
      <c r="AH9" s="14">
        <v>13532440.496834699</v>
      </c>
      <c r="AI9" s="13">
        <v>2053481.1072586798</v>
      </c>
      <c r="AJ9" s="13">
        <v>2460443.7266972181</v>
      </c>
      <c r="AL9" s="69"/>
      <c r="AN9" s="69"/>
      <c r="AO9" s="69"/>
    </row>
    <row r="10" spans="2:41" x14ac:dyDescent="0.25">
      <c r="B10" s="61" t="s">
        <v>53</v>
      </c>
      <c r="C10" s="3" t="s">
        <v>54</v>
      </c>
      <c r="D10" s="63">
        <v>44972</v>
      </c>
      <c r="E10" s="62">
        <v>1.72</v>
      </c>
      <c r="F10" s="62">
        <v>1.29</v>
      </c>
      <c r="G10" s="12">
        <v>0</v>
      </c>
      <c r="H10" s="12">
        <v>0</v>
      </c>
      <c r="I10" s="12">
        <v>0</v>
      </c>
      <c r="J10" s="13">
        <v>0</v>
      </c>
      <c r="K10" s="12">
        <v>0</v>
      </c>
      <c r="L10" s="12">
        <v>0</v>
      </c>
      <c r="M10" s="12">
        <v>0</v>
      </c>
      <c r="N10" s="13">
        <v>0</v>
      </c>
      <c r="O10" s="12">
        <v>0</v>
      </c>
      <c r="P10" s="12">
        <v>0</v>
      </c>
      <c r="Q10" s="12">
        <v>0</v>
      </c>
      <c r="R10" s="13">
        <v>0</v>
      </c>
      <c r="S10" s="12">
        <v>0</v>
      </c>
      <c r="T10" s="12">
        <v>0</v>
      </c>
      <c r="U10" s="12">
        <v>0</v>
      </c>
      <c r="V10" s="13">
        <v>0</v>
      </c>
      <c r="W10" s="12">
        <v>0</v>
      </c>
      <c r="X10" s="12">
        <v>0</v>
      </c>
      <c r="Y10" s="12">
        <v>0</v>
      </c>
      <c r="Z10" s="13">
        <v>0</v>
      </c>
      <c r="AA10" s="12">
        <v>0</v>
      </c>
      <c r="AB10" s="12">
        <v>0</v>
      </c>
      <c r="AC10" s="12">
        <v>0</v>
      </c>
      <c r="AD10" s="12">
        <v>0</v>
      </c>
      <c r="AE10" s="14">
        <v>571450.94678310526</v>
      </c>
      <c r="AF10" s="12">
        <v>134747</v>
      </c>
      <c r="AG10" s="13">
        <v>1022860.7876727713</v>
      </c>
      <c r="AH10" s="14">
        <v>1157607.7876727711</v>
      </c>
      <c r="AI10" s="13">
        <v>673027.78353068093</v>
      </c>
      <c r="AJ10" s="13">
        <v>897370.37804090779</v>
      </c>
    </row>
    <row r="11" spans="2:41" x14ac:dyDescent="0.25">
      <c r="B11" s="61" t="s">
        <v>55</v>
      </c>
      <c r="C11" s="3" t="s">
        <v>56</v>
      </c>
      <c r="D11" s="63">
        <v>44910</v>
      </c>
      <c r="E11" s="62">
        <v>3.66</v>
      </c>
      <c r="F11" s="62">
        <v>2.74</v>
      </c>
      <c r="G11" s="12">
        <v>0</v>
      </c>
      <c r="H11" s="12">
        <v>0</v>
      </c>
      <c r="I11" s="12">
        <v>0</v>
      </c>
      <c r="J11" s="13">
        <v>0</v>
      </c>
      <c r="K11" s="12">
        <v>0</v>
      </c>
      <c r="L11" s="12">
        <v>0</v>
      </c>
      <c r="M11" s="12">
        <v>0</v>
      </c>
      <c r="N11" s="13">
        <v>0</v>
      </c>
      <c r="O11" s="12">
        <v>3727762.2</v>
      </c>
      <c r="P11" s="12">
        <v>179002.4</v>
      </c>
      <c r="Q11" s="12">
        <v>281602.94000000006</v>
      </c>
      <c r="R11" s="13">
        <v>462290.68</v>
      </c>
      <c r="S11" s="12">
        <v>797637.79</v>
      </c>
      <c r="T11" s="12">
        <v>18455.98</v>
      </c>
      <c r="U11" s="12">
        <v>3513.0900000000006</v>
      </c>
      <c r="V11" s="13">
        <v>-419841.08</v>
      </c>
      <c r="W11" s="12">
        <v>0</v>
      </c>
      <c r="X11" s="12">
        <v>0</v>
      </c>
      <c r="Y11" s="12">
        <v>0</v>
      </c>
      <c r="Z11" s="13">
        <v>0</v>
      </c>
      <c r="AA11" s="12">
        <v>4525399.99</v>
      </c>
      <c r="AB11" s="12">
        <v>197458.38</v>
      </c>
      <c r="AC11" s="12">
        <v>285116.03000000009</v>
      </c>
      <c r="AD11" s="12">
        <v>42449.599999999977</v>
      </c>
      <c r="AE11" s="14">
        <v>655765.85298104561</v>
      </c>
      <c r="AF11" s="12">
        <v>767606</v>
      </c>
      <c r="AG11" s="13">
        <v>504249.20469152438</v>
      </c>
      <c r="AH11" s="14">
        <v>6322279.2046915246</v>
      </c>
      <c r="AI11" s="13">
        <v>1727398.6898064273</v>
      </c>
      <c r="AJ11" s="13">
        <v>2307401.1695954469</v>
      </c>
      <c r="AL11" s="69"/>
      <c r="AN11" s="69"/>
      <c r="AO11" s="69"/>
    </row>
    <row r="12" spans="2:41" x14ac:dyDescent="0.25">
      <c r="B12" s="61" t="s">
        <v>57</v>
      </c>
      <c r="C12" s="3" t="s">
        <v>58</v>
      </c>
      <c r="D12" s="63">
        <v>44987</v>
      </c>
      <c r="E12" s="62">
        <v>1.23</v>
      </c>
      <c r="F12" s="62">
        <v>0.92249999999999999</v>
      </c>
      <c r="G12" s="12">
        <v>0</v>
      </c>
      <c r="H12" s="12">
        <v>0</v>
      </c>
      <c r="I12" s="12">
        <v>0</v>
      </c>
      <c r="J12" s="13">
        <v>0</v>
      </c>
      <c r="K12" s="12">
        <v>0</v>
      </c>
      <c r="L12" s="12">
        <v>0</v>
      </c>
      <c r="M12" s="12">
        <v>0</v>
      </c>
      <c r="N12" s="13">
        <v>0</v>
      </c>
      <c r="O12" s="12">
        <v>0</v>
      </c>
      <c r="P12" s="12">
        <v>0</v>
      </c>
      <c r="Q12" s="12">
        <v>0</v>
      </c>
      <c r="R12" s="13">
        <v>0</v>
      </c>
      <c r="S12" s="12">
        <v>0</v>
      </c>
      <c r="T12" s="12">
        <v>0</v>
      </c>
      <c r="U12" s="12">
        <v>0</v>
      </c>
      <c r="V12" s="13">
        <v>0</v>
      </c>
      <c r="W12" s="12">
        <v>0</v>
      </c>
      <c r="X12" s="12">
        <v>0</v>
      </c>
      <c r="Y12" s="12">
        <v>0</v>
      </c>
      <c r="Z12" s="13">
        <v>0</v>
      </c>
      <c r="AA12" s="12">
        <v>0</v>
      </c>
      <c r="AB12" s="12">
        <v>0</v>
      </c>
      <c r="AC12" s="12">
        <v>0</v>
      </c>
      <c r="AD12" s="12">
        <v>0</v>
      </c>
      <c r="AE12" s="14">
        <v>557436.82814507361</v>
      </c>
      <c r="AF12" s="12">
        <v>96359</v>
      </c>
      <c r="AG12" s="13">
        <v>968551.76524877746</v>
      </c>
      <c r="AH12" s="14">
        <v>1064910.7652487773</v>
      </c>
      <c r="AI12" s="13">
        <v>865781.10995835555</v>
      </c>
      <c r="AJ12" s="13">
        <v>1154374.8132778076</v>
      </c>
    </row>
    <row r="13" spans="2:41" x14ac:dyDescent="0.25">
      <c r="B13" s="61" t="s">
        <v>59</v>
      </c>
      <c r="C13" s="3" t="s">
        <v>60</v>
      </c>
      <c r="D13" s="63">
        <v>45121</v>
      </c>
      <c r="E13" s="62">
        <v>0.2</v>
      </c>
      <c r="F13" s="62">
        <v>0.08</v>
      </c>
      <c r="G13" s="12">
        <v>0</v>
      </c>
      <c r="H13" s="12">
        <v>0</v>
      </c>
      <c r="I13" s="12">
        <v>0</v>
      </c>
      <c r="J13" s="13">
        <v>4163.96</v>
      </c>
      <c r="K13" s="12">
        <v>0</v>
      </c>
      <c r="L13" s="12">
        <v>0</v>
      </c>
      <c r="M13" s="12">
        <v>0</v>
      </c>
      <c r="N13" s="13">
        <v>11791.070000000003</v>
      </c>
      <c r="O13" s="12">
        <v>125755.27000000002</v>
      </c>
      <c r="P13" s="12">
        <v>0</v>
      </c>
      <c r="Q13" s="12">
        <v>57228.640000000036</v>
      </c>
      <c r="R13" s="13">
        <v>26779.140000000029</v>
      </c>
      <c r="S13" s="12">
        <v>171370.55999999997</v>
      </c>
      <c r="T13" s="12">
        <v>-15141.1</v>
      </c>
      <c r="U13" s="12">
        <v>237989.99000000011</v>
      </c>
      <c r="V13" s="13">
        <v>20949.499999999985</v>
      </c>
      <c r="W13" s="12">
        <v>0</v>
      </c>
      <c r="X13" s="12">
        <v>0</v>
      </c>
      <c r="Y13" s="12">
        <v>0</v>
      </c>
      <c r="Z13" s="13">
        <v>0</v>
      </c>
      <c r="AA13" s="12">
        <v>297125.82999999996</v>
      </c>
      <c r="AB13" s="12">
        <v>-15141.1</v>
      </c>
      <c r="AC13" s="12">
        <v>295218.63000000012</v>
      </c>
      <c r="AD13" s="12">
        <v>63683.67000000002</v>
      </c>
      <c r="AE13" s="14">
        <v>424625.789557843</v>
      </c>
      <c r="AF13" s="12">
        <v>424625.789557843</v>
      </c>
      <c r="AG13" s="13">
        <v>1193298.4635725757</v>
      </c>
      <c r="AH13" s="14">
        <v>2258811.283130419</v>
      </c>
      <c r="AI13" s="13">
        <v>11294056.415652094</v>
      </c>
      <c r="AJ13" s="13">
        <v>28235141.039130237</v>
      </c>
      <c r="AK13" s="1"/>
      <c r="AL13" s="66"/>
      <c r="AN13" s="68"/>
    </row>
    <row r="14" spans="2:41" x14ac:dyDescent="0.25">
      <c r="B14" s="61" t="s">
        <v>61</v>
      </c>
      <c r="C14" s="3" t="s">
        <v>62</v>
      </c>
      <c r="D14" s="63">
        <v>45189</v>
      </c>
      <c r="E14" s="62">
        <v>0.3</v>
      </c>
      <c r="F14" s="62">
        <v>0.15</v>
      </c>
      <c r="G14" s="12">
        <v>0</v>
      </c>
      <c r="H14" s="12">
        <v>0</v>
      </c>
      <c r="I14" s="12">
        <v>0</v>
      </c>
      <c r="J14" s="13">
        <v>0</v>
      </c>
      <c r="K14" s="12">
        <v>0</v>
      </c>
      <c r="L14" s="12">
        <v>0</v>
      </c>
      <c r="M14" s="12">
        <v>0</v>
      </c>
      <c r="N14" s="13">
        <v>0</v>
      </c>
      <c r="O14" s="12">
        <v>0</v>
      </c>
      <c r="P14" s="12">
        <v>0</v>
      </c>
      <c r="Q14" s="12">
        <v>0</v>
      </c>
      <c r="R14" s="13">
        <v>17.559999999999999</v>
      </c>
      <c r="S14" s="12">
        <v>244505.1700000001</v>
      </c>
      <c r="T14" s="12">
        <v>82779.120000000024</v>
      </c>
      <c r="U14" s="12">
        <v>12841.390000000001</v>
      </c>
      <c r="V14" s="13">
        <v>5019.2400000000034</v>
      </c>
      <c r="W14" s="12">
        <v>0</v>
      </c>
      <c r="X14" s="12">
        <v>0</v>
      </c>
      <c r="Y14" s="12">
        <v>0</v>
      </c>
      <c r="Z14" s="13">
        <v>0</v>
      </c>
      <c r="AA14" s="12">
        <v>244505.1700000001</v>
      </c>
      <c r="AB14" s="12">
        <v>82779.120000000024</v>
      </c>
      <c r="AC14" s="12">
        <v>12841.390000000001</v>
      </c>
      <c r="AD14" s="12">
        <v>5036.8000000000038</v>
      </c>
      <c r="AE14" s="14">
        <v>405259.58657530666</v>
      </c>
      <c r="AF14" s="12">
        <v>212486.97983842011</v>
      </c>
      <c r="AG14" s="13">
        <v>352127.94849417271</v>
      </c>
      <c r="AH14" s="14">
        <v>909777.40833259304</v>
      </c>
      <c r="AI14" s="13">
        <v>3032591.3611086435</v>
      </c>
      <c r="AJ14" s="13">
        <v>6065182.7222172869</v>
      </c>
      <c r="AK14" s="1"/>
      <c r="AL14" s="66"/>
      <c r="AN14" s="68"/>
    </row>
    <row r="15" spans="2:41" x14ac:dyDescent="0.25">
      <c r="B15" s="61" t="s">
        <v>63</v>
      </c>
      <c r="C15" s="3" t="s">
        <v>64</v>
      </c>
      <c r="D15" s="63">
        <v>45190</v>
      </c>
      <c r="E15" s="62">
        <v>0.14000000000000001</v>
      </c>
      <c r="F15" s="62">
        <v>0.01</v>
      </c>
      <c r="G15" s="12">
        <v>0</v>
      </c>
      <c r="H15" s="12">
        <v>0</v>
      </c>
      <c r="I15" s="12">
        <v>0</v>
      </c>
      <c r="J15" s="13">
        <v>0</v>
      </c>
      <c r="K15" s="12">
        <v>0</v>
      </c>
      <c r="L15" s="12">
        <v>0</v>
      </c>
      <c r="M15" s="12">
        <v>0</v>
      </c>
      <c r="N15" s="13">
        <v>0</v>
      </c>
      <c r="O15" s="12">
        <v>0</v>
      </c>
      <c r="P15" s="12">
        <v>0</v>
      </c>
      <c r="Q15" s="12">
        <v>0</v>
      </c>
      <c r="R15" s="13">
        <v>346.39000000000004</v>
      </c>
      <c r="S15" s="12">
        <v>41915.939999999988</v>
      </c>
      <c r="T15" s="12">
        <v>191932.72999999998</v>
      </c>
      <c r="U15" s="12">
        <v>271078.88000000006</v>
      </c>
      <c r="V15" s="13">
        <v>15986.28000000001</v>
      </c>
      <c r="W15" s="12">
        <v>0</v>
      </c>
      <c r="X15" s="12">
        <v>0</v>
      </c>
      <c r="Y15" s="12">
        <v>0</v>
      </c>
      <c r="Z15" s="13">
        <v>0</v>
      </c>
      <c r="AA15" s="12">
        <v>41915.939999999988</v>
      </c>
      <c r="AB15" s="12">
        <v>191932.72999999998</v>
      </c>
      <c r="AC15" s="12">
        <v>271078.88000000006</v>
      </c>
      <c r="AD15" s="12">
        <v>16332.670000000009</v>
      </c>
      <c r="AE15" s="14">
        <v>431284.9980147467</v>
      </c>
      <c r="AF15" s="12">
        <v>92354.033576522226</v>
      </c>
      <c r="AG15" s="13">
        <v>322996.93683894223</v>
      </c>
      <c r="AH15" s="14">
        <v>936611.19041546446</v>
      </c>
      <c r="AI15" s="13">
        <v>6690079.9315390307</v>
      </c>
      <c r="AJ15" s="13">
        <v>93661119.041546449</v>
      </c>
      <c r="AK15" s="1"/>
      <c r="AL15" s="66"/>
      <c r="AN15" s="68"/>
    </row>
    <row r="16" spans="2:41" x14ac:dyDescent="0.25">
      <c r="B16" s="61" t="s">
        <v>65</v>
      </c>
      <c r="C16" s="3" t="s">
        <v>66</v>
      </c>
      <c r="D16" s="63">
        <v>45282</v>
      </c>
      <c r="E16" s="62">
        <v>3.51</v>
      </c>
      <c r="F16" s="62">
        <v>3.6</v>
      </c>
      <c r="G16" s="12">
        <v>0</v>
      </c>
      <c r="H16" s="12">
        <v>0</v>
      </c>
      <c r="I16" s="12">
        <v>0</v>
      </c>
      <c r="J16" s="13">
        <v>0</v>
      </c>
      <c r="K16" s="12">
        <v>0</v>
      </c>
      <c r="L16" s="12">
        <v>0</v>
      </c>
      <c r="M16" s="12">
        <v>0</v>
      </c>
      <c r="N16" s="13">
        <v>0</v>
      </c>
      <c r="O16" s="12">
        <v>0</v>
      </c>
      <c r="P16" s="12">
        <v>0</v>
      </c>
      <c r="Q16" s="12">
        <v>0</v>
      </c>
      <c r="R16" s="13">
        <v>0</v>
      </c>
      <c r="S16" s="12">
        <v>2539759.3200000012</v>
      </c>
      <c r="T16" s="12">
        <v>161897.93</v>
      </c>
      <c r="U16" s="12">
        <v>360421.28</v>
      </c>
      <c r="V16" s="13">
        <v>30141.469999999972</v>
      </c>
      <c r="W16" s="12">
        <v>-320723</v>
      </c>
      <c r="X16" s="12">
        <v>121408.67</v>
      </c>
      <c r="Y16" s="12">
        <v>0</v>
      </c>
      <c r="Z16" s="13">
        <v>0</v>
      </c>
      <c r="AA16" s="12">
        <v>2219036.3200000012</v>
      </c>
      <c r="AB16" s="12">
        <v>283306.59999999998</v>
      </c>
      <c r="AC16" s="12">
        <v>360421.28</v>
      </c>
      <c r="AD16" s="12">
        <v>30141.469999999972</v>
      </c>
      <c r="AE16" s="14">
        <v>526166.2971561111</v>
      </c>
      <c r="AF16" s="12">
        <v>2335237.7061492046</v>
      </c>
      <c r="AG16" s="13">
        <v>433887.08942506264</v>
      </c>
      <c r="AH16" s="14">
        <v>5662030.4655742683</v>
      </c>
      <c r="AI16" s="13">
        <v>1613114.092756202</v>
      </c>
      <c r="AJ16" s="13">
        <v>1572786.2404372967</v>
      </c>
      <c r="AK16" s="67"/>
      <c r="AL16" s="66"/>
      <c r="AN16" s="68"/>
    </row>
    <row r="17" spans="2:40" x14ac:dyDescent="0.25">
      <c r="B17" s="61" t="s">
        <v>67</v>
      </c>
      <c r="C17" s="3" t="s">
        <v>68</v>
      </c>
      <c r="D17" s="63">
        <v>45280</v>
      </c>
      <c r="E17" s="62">
        <v>2.94</v>
      </c>
      <c r="F17" s="62">
        <v>2.74</v>
      </c>
      <c r="G17" s="12">
        <v>0</v>
      </c>
      <c r="H17" s="12">
        <v>0</v>
      </c>
      <c r="I17" s="12">
        <v>0</v>
      </c>
      <c r="J17" s="13">
        <v>0</v>
      </c>
      <c r="K17" s="12">
        <v>0</v>
      </c>
      <c r="L17" s="12">
        <v>0</v>
      </c>
      <c r="M17" s="12">
        <v>0</v>
      </c>
      <c r="N17" s="13">
        <v>0</v>
      </c>
      <c r="O17" s="12">
        <v>0</v>
      </c>
      <c r="P17" s="12">
        <v>0</v>
      </c>
      <c r="Q17" s="12">
        <v>0</v>
      </c>
      <c r="R17" s="13">
        <v>687.22</v>
      </c>
      <c r="S17" s="12">
        <v>2138864.6500000013</v>
      </c>
      <c r="T17" s="12">
        <v>168864.75</v>
      </c>
      <c r="U17" s="12">
        <v>194811.30999999991</v>
      </c>
      <c r="V17" s="13">
        <v>-25934.110000000073</v>
      </c>
      <c r="W17" s="12">
        <v>279594.15000000002</v>
      </c>
      <c r="X17" s="12">
        <v>107551.06999999999</v>
      </c>
      <c r="Y17" s="12">
        <v>0</v>
      </c>
      <c r="Z17" s="13">
        <v>0</v>
      </c>
      <c r="AA17" s="12">
        <v>2418458.8000000012</v>
      </c>
      <c r="AB17" s="12">
        <v>276415.82</v>
      </c>
      <c r="AC17" s="12">
        <v>194811.30999999991</v>
      </c>
      <c r="AD17" s="12">
        <v>-25246.890000000072</v>
      </c>
      <c r="AE17" s="14">
        <v>539779.33906491275</v>
      </c>
      <c r="AF17" s="12">
        <v>1767920.0713219966</v>
      </c>
      <c r="AG17" s="13">
        <v>464186.86105328053</v>
      </c>
      <c r="AH17" s="14">
        <v>5096545.9723752784</v>
      </c>
      <c r="AI17" s="13">
        <v>1733519.0382228838</v>
      </c>
      <c r="AJ17" s="13">
        <v>1860053.2745895176</v>
      </c>
      <c r="AK17" s="1"/>
      <c r="AL17" s="66"/>
      <c r="AN17" s="68"/>
    </row>
    <row r="18" spans="2:40" x14ac:dyDescent="0.25">
      <c r="B18" s="61" t="s">
        <v>69</v>
      </c>
      <c r="C18" s="3" t="s">
        <v>70</v>
      </c>
      <c r="D18" s="63">
        <v>45289</v>
      </c>
      <c r="E18" s="62">
        <v>1.61</v>
      </c>
      <c r="F18" s="62">
        <v>1.34</v>
      </c>
      <c r="G18" s="12">
        <v>0</v>
      </c>
      <c r="H18" s="12">
        <v>0</v>
      </c>
      <c r="I18" s="12">
        <v>0</v>
      </c>
      <c r="J18" s="13">
        <v>0</v>
      </c>
      <c r="K18" s="12">
        <v>0</v>
      </c>
      <c r="L18" s="12">
        <v>0</v>
      </c>
      <c r="M18" s="12">
        <v>0</v>
      </c>
      <c r="N18" s="13">
        <v>0</v>
      </c>
      <c r="O18" s="12">
        <v>0</v>
      </c>
      <c r="P18" s="12">
        <v>0</v>
      </c>
      <c r="Q18" s="12">
        <v>0</v>
      </c>
      <c r="R18" s="13">
        <v>17.559999999999999</v>
      </c>
      <c r="S18" s="12">
        <v>1219510.57</v>
      </c>
      <c r="T18" s="12">
        <v>101868.63</v>
      </c>
      <c r="U18" s="12">
        <v>121932.62000000001</v>
      </c>
      <c r="V18" s="13">
        <v>-16706.179999999877</v>
      </c>
      <c r="W18" s="12">
        <v>13544.8</v>
      </c>
      <c r="X18" s="12">
        <v>126021.20000000001</v>
      </c>
      <c r="Y18" s="12">
        <v>0</v>
      </c>
      <c r="Z18" s="13">
        <v>0</v>
      </c>
      <c r="AA18" s="12">
        <v>1233055.3700000001</v>
      </c>
      <c r="AB18" s="12">
        <v>227889.83000000002</v>
      </c>
      <c r="AC18" s="12">
        <v>121932.62000000001</v>
      </c>
      <c r="AD18" s="12">
        <v>-16688.619999999875</v>
      </c>
      <c r="AE18" s="14">
        <v>533349.84249756241</v>
      </c>
      <c r="AF18" s="12">
        <v>1048877.9527619309</v>
      </c>
      <c r="AG18" s="13">
        <v>402597.36528020189</v>
      </c>
      <c r="AH18" s="14">
        <v>3017664.5180421332</v>
      </c>
      <c r="AI18" s="13">
        <v>1874325.7876038093</v>
      </c>
      <c r="AJ18" s="13">
        <v>2251988.4463000991</v>
      </c>
      <c r="AK18" s="1"/>
      <c r="AL18" s="66"/>
      <c r="AN18" s="68"/>
    </row>
    <row r="19" spans="2:40" x14ac:dyDescent="0.25">
      <c r="B19" s="61" t="s">
        <v>71</v>
      </c>
      <c r="C19" s="3" t="s">
        <v>72</v>
      </c>
      <c r="D19" s="63">
        <v>45281</v>
      </c>
      <c r="E19" s="62">
        <v>1</v>
      </c>
      <c r="F19" s="62">
        <v>1</v>
      </c>
      <c r="G19" s="12">
        <v>0</v>
      </c>
      <c r="H19" s="12">
        <v>0</v>
      </c>
      <c r="I19" s="12">
        <v>0</v>
      </c>
      <c r="J19" s="13">
        <v>0</v>
      </c>
      <c r="K19" s="12">
        <v>0</v>
      </c>
      <c r="L19" s="12">
        <v>0</v>
      </c>
      <c r="M19" s="12">
        <v>0</v>
      </c>
      <c r="N19" s="13">
        <v>0</v>
      </c>
      <c r="O19" s="12">
        <v>0</v>
      </c>
      <c r="P19" s="12">
        <v>0</v>
      </c>
      <c r="Q19" s="12">
        <v>0</v>
      </c>
      <c r="R19" s="13">
        <v>0</v>
      </c>
      <c r="S19" s="12">
        <v>950023.37</v>
      </c>
      <c r="T19" s="12">
        <v>140896.21</v>
      </c>
      <c r="U19" s="12">
        <v>130814.02999999998</v>
      </c>
      <c r="V19" s="13">
        <v>4483.6499999999996</v>
      </c>
      <c r="W19" s="12">
        <v>14146.319999999998</v>
      </c>
      <c r="X19" s="12">
        <v>30240.100000000006</v>
      </c>
      <c r="Y19" s="12">
        <v>0</v>
      </c>
      <c r="Z19" s="13">
        <v>0</v>
      </c>
      <c r="AA19" s="12">
        <v>964169.69</v>
      </c>
      <c r="AB19" s="12">
        <v>171136.31</v>
      </c>
      <c r="AC19" s="12">
        <v>130814.02999999998</v>
      </c>
      <c r="AD19" s="12">
        <v>4483.6499999999996</v>
      </c>
      <c r="AE19" s="14">
        <v>533099.14696512069</v>
      </c>
      <c r="AF19" s="12">
        <v>383453</v>
      </c>
      <c r="AG19" s="13">
        <v>438074.87611007958</v>
      </c>
      <c r="AH19" s="14">
        <v>2092131.5561100794</v>
      </c>
      <c r="AI19" s="13">
        <v>2092131.5561100794</v>
      </c>
      <c r="AJ19" s="13">
        <v>2092131.5561100794</v>
      </c>
      <c r="AK19" s="1"/>
      <c r="AL19" s="66"/>
      <c r="AN19" s="68"/>
    </row>
    <row r="20" spans="2:40" x14ac:dyDescent="0.25">
      <c r="B20" s="61" t="s">
        <v>73</v>
      </c>
      <c r="C20" s="3" t="s">
        <v>74</v>
      </c>
      <c r="D20" s="63">
        <v>45272</v>
      </c>
      <c r="E20" s="62">
        <v>2.4700000000000002</v>
      </c>
      <c r="F20" s="62">
        <v>1.48</v>
      </c>
      <c r="G20" s="12">
        <v>0</v>
      </c>
      <c r="H20" s="12">
        <v>0</v>
      </c>
      <c r="I20" s="12">
        <v>0</v>
      </c>
      <c r="J20" s="13">
        <v>0</v>
      </c>
      <c r="K20" s="12">
        <v>0</v>
      </c>
      <c r="L20" s="12">
        <v>0</v>
      </c>
      <c r="M20" s="12">
        <v>0</v>
      </c>
      <c r="N20" s="13">
        <v>0</v>
      </c>
      <c r="O20" s="12">
        <v>0</v>
      </c>
      <c r="P20" s="12">
        <v>0</v>
      </c>
      <c r="Q20" s="12">
        <v>0</v>
      </c>
      <c r="R20" s="13">
        <v>5727.96</v>
      </c>
      <c r="S20" s="12">
        <v>1539803.25</v>
      </c>
      <c r="T20" s="12">
        <v>211577.94999999998</v>
      </c>
      <c r="U20" s="12">
        <v>199990.54</v>
      </c>
      <c r="V20" s="13">
        <v>-8149.3800000000228</v>
      </c>
      <c r="W20" s="12">
        <v>197162.42</v>
      </c>
      <c r="X20" s="12">
        <v>153249.11000000002</v>
      </c>
      <c r="Y20" s="12">
        <v>0</v>
      </c>
      <c r="Z20" s="13">
        <v>0</v>
      </c>
      <c r="AA20" s="12">
        <v>1736965.67</v>
      </c>
      <c r="AB20" s="12">
        <v>364827.06</v>
      </c>
      <c r="AC20" s="12">
        <v>199990.54</v>
      </c>
      <c r="AD20" s="12">
        <v>-2421.4200000000228</v>
      </c>
      <c r="AE20" s="14">
        <v>509915.3711020333</v>
      </c>
      <c r="AF20" s="12">
        <v>1596405.4375370266</v>
      </c>
      <c r="AG20" s="13">
        <v>411082.97566032759</v>
      </c>
      <c r="AH20" s="14">
        <v>4306850.263197354</v>
      </c>
      <c r="AI20" s="13">
        <v>1743664.0741689692</v>
      </c>
      <c r="AJ20" s="13">
        <v>2910033.9616198339</v>
      </c>
      <c r="AK20" s="67"/>
      <c r="AL20" s="66"/>
      <c r="AN20" s="68"/>
    </row>
    <row r="21" spans="2:40" x14ac:dyDescent="0.25">
      <c r="B21" s="61" t="s">
        <v>75</v>
      </c>
      <c r="C21" s="3" t="s">
        <v>76</v>
      </c>
      <c r="D21" s="63">
        <v>45273</v>
      </c>
      <c r="E21" s="62">
        <v>2.93</v>
      </c>
      <c r="F21" s="62">
        <v>2.2400000000000002</v>
      </c>
      <c r="G21" s="12">
        <v>0</v>
      </c>
      <c r="H21" s="12">
        <v>0</v>
      </c>
      <c r="I21" s="12">
        <v>0</v>
      </c>
      <c r="J21" s="13">
        <v>0</v>
      </c>
      <c r="K21" s="12">
        <v>0</v>
      </c>
      <c r="L21" s="12">
        <v>0</v>
      </c>
      <c r="M21" s="12">
        <v>0</v>
      </c>
      <c r="N21" s="13">
        <v>0</v>
      </c>
      <c r="O21" s="12">
        <v>0</v>
      </c>
      <c r="P21" s="12">
        <v>0</v>
      </c>
      <c r="Q21" s="12">
        <v>0</v>
      </c>
      <c r="R21" s="13">
        <v>4381.33</v>
      </c>
      <c r="S21" s="12">
        <v>3011419.71</v>
      </c>
      <c r="T21" s="12">
        <v>280060.98</v>
      </c>
      <c r="U21" s="12">
        <v>256256.09999999986</v>
      </c>
      <c r="V21" s="13">
        <v>-33603.150000000278</v>
      </c>
      <c r="W21" s="12">
        <v>-10017.64</v>
      </c>
      <c r="X21" s="12">
        <v>72097.260000000009</v>
      </c>
      <c r="Y21" s="12">
        <v>0</v>
      </c>
      <c r="Z21" s="13">
        <v>0</v>
      </c>
      <c r="AA21" s="12">
        <v>3001402.07</v>
      </c>
      <c r="AB21" s="12">
        <v>352158.24</v>
      </c>
      <c r="AC21" s="12">
        <v>256256.09999999986</v>
      </c>
      <c r="AD21" s="12">
        <v>-29221.820000000276</v>
      </c>
      <c r="AE21" s="14">
        <v>588323.57840170211</v>
      </c>
      <c r="AF21" s="12">
        <v>1939434.7051069664</v>
      </c>
      <c r="AG21" s="13">
        <v>487197.35411674879</v>
      </c>
      <c r="AH21" s="14">
        <v>6007226.6492237141</v>
      </c>
      <c r="AI21" s="13">
        <v>2050248.0031480251</v>
      </c>
      <c r="AJ21" s="13">
        <v>2681797.6112605864</v>
      </c>
      <c r="AK21" s="1"/>
      <c r="AL21" s="66"/>
      <c r="AN21" s="68"/>
    </row>
    <row r="23" spans="2:40" x14ac:dyDescent="0.25">
      <c r="B23" s="64"/>
    </row>
    <row r="24" spans="2:40" x14ac:dyDescent="0.25">
      <c r="B24" s="64"/>
    </row>
  </sheetData>
  <autoFilter ref="B4:F21" xr:uid="{745EB1F8-136D-41FE-BD07-FA4FD757EEC2}"/>
  <mergeCells count="10">
    <mergeCell ref="S3:V3"/>
    <mergeCell ref="AA3:AD3"/>
    <mergeCell ref="AE3:AG3"/>
    <mergeCell ref="AH3:AJ3"/>
    <mergeCell ref="B3:D3"/>
    <mergeCell ref="E3:F3"/>
    <mergeCell ref="G3:J3"/>
    <mergeCell ref="K3:N3"/>
    <mergeCell ref="O3:R3"/>
    <mergeCell ref="W3:Z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7F36BC4540624EA8AAB8F44485111C" ma:contentTypeVersion="18" ma:contentTypeDescription="Create a new document." ma:contentTypeScope="" ma:versionID="d4e67bc9db89b8a8c972ad4bce5fbee3">
  <xsd:schema xmlns:xsd="http://www.w3.org/2001/XMLSchema" xmlns:xs="http://www.w3.org/2001/XMLSchema" xmlns:p="http://schemas.microsoft.com/office/2006/metadata/properties" xmlns:ns2="1b8c7dd4-7e51-4561-9313-e48b722d387b" xmlns:ns3="de18837b-0a11-4028-9fd9-bf24d275bb00" targetNamespace="http://schemas.microsoft.com/office/2006/metadata/properties" ma:root="true" ma:fieldsID="b2ae8d5187c9918ebb85f892bf6ab36b" ns2:_="" ns3:_="">
    <xsd:import namespace="1b8c7dd4-7e51-4561-9313-e48b722d387b"/>
    <xsd:import namespace="de18837b-0a11-4028-9fd9-bf24d275bb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WMPvsNon_x002d_case" minOccurs="0"/>
                <xsd:element ref="ns2:WMPVersion" minOccurs="0"/>
                <xsd:element ref="ns2:YearRecieved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DateRecei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c7dd4-7e51-4561-9313-e48b722d38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MPvsNon_x002d_case" ma:index="12" nillable="true" ma:displayName="Filing" ma:format="Dropdown" ma:internalName="WMPvsNon_x002d_case">
      <xsd:simpleType>
        <xsd:restriction base="dms:Choice">
          <xsd:enumeration value="WMP"/>
          <xsd:enumeration value="Non-case"/>
          <xsd:enumeration value="SVM"/>
          <xsd:enumeration value="AFN"/>
          <xsd:enumeration value="Independent Evaluator"/>
          <xsd:enumeration value="PSPS"/>
          <xsd:enumeration value="SB884"/>
        </xsd:restriction>
      </xsd:simpleType>
    </xsd:element>
    <xsd:element name="WMPVersion" ma:index="13" nillable="true" ma:displayName="WMP Version" ma:format="Dropdown" ma:internalName="WMPVersion">
      <xsd:simpleType>
        <xsd:restriction base="dms:Choice">
          <xsd:enumeration value="2025 WMP Update (2024 Filing)"/>
          <xsd:enumeration value="2023-2025 WMP"/>
          <xsd:enumeration value="2022 WMP"/>
          <xsd:enumeration value="2021 WMP"/>
          <xsd:enumeration value="2020 WMP"/>
          <xsd:enumeration value="2019 WMP"/>
        </xsd:restriction>
      </xsd:simpleType>
    </xsd:element>
    <xsd:element name="YearRecieved" ma:index="14" nillable="true" ma:displayName="Year Recieved" ma:format="Dropdown" ma:internalName="YearRecieved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Received" ma:index="24" nillable="true" ma:displayName="Date Received" ma:format="DateOnly" ma:internalName="DateReceiv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8837b-0a11-4028-9fd9-bf24d275bb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7c7acb-5488-4283-902a-be16ec1310d5}" ma:internalName="TaxCatchAll" ma:showField="CatchAllData" ma:web="de18837b-0a11-4028-9fd9-bf24d275bb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8c7dd4-7e51-4561-9313-e48b722d387b">
      <Terms xmlns="http://schemas.microsoft.com/office/infopath/2007/PartnerControls"/>
    </lcf76f155ced4ddcb4097134ff3c332f>
    <TaxCatchAll xmlns="de18837b-0a11-4028-9fd9-bf24d275bb00" xsi:nil="true"/>
    <WMPVersion xmlns="1b8c7dd4-7e51-4561-9313-e48b722d387b" xsi:nil="true"/>
    <DateReceived xmlns="1b8c7dd4-7e51-4561-9313-e48b722d387b" xsi:nil="true"/>
    <WMPvsNon_x002d_case xmlns="1b8c7dd4-7e51-4561-9313-e48b722d387b" xsi:nil="true"/>
    <YearRecieved xmlns="1b8c7dd4-7e51-4561-9313-e48b722d387b" xsi:nil="true"/>
  </documentManagement>
</p:properties>
</file>

<file path=customXml/itemProps1.xml><?xml version="1.0" encoding="utf-8"?>
<ds:datastoreItem xmlns:ds="http://schemas.openxmlformats.org/officeDocument/2006/customXml" ds:itemID="{4717996C-6881-411C-996D-0EB80546CB0F}"/>
</file>

<file path=customXml/itemProps2.xml><?xml version="1.0" encoding="utf-8"?>
<ds:datastoreItem xmlns:ds="http://schemas.openxmlformats.org/officeDocument/2006/customXml" ds:itemID="{7753A8AC-0033-4A3F-9596-A00C4B0F2591}"/>
</file>

<file path=customXml/itemProps3.xml><?xml version="1.0" encoding="utf-8"?>
<ds:datastoreItem xmlns:ds="http://schemas.openxmlformats.org/officeDocument/2006/customXml" ds:itemID="{E7B6236C-76F3-43A5-B403-29CE1DDFEE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2023 Energized Projects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2025-04-17T23:39:22Z</dcterms:created>
  <dcterms:modified xsi:type="dcterms:W3CDTF">2025-04-17T23:39:29Z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0x010100037F36BC4540624EA8AAB8F44485111C</vt:lpwstr>
  </property>
</Properties>
</file>