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https://sempra-my.sharepoint.com/personal/kbourbois_semprautilities_com/Documents/Case Manager Working/R.18-12-005 PSPS OIR/Post-Season Reports/2023/"/>
    </mc:Choice>
  </mc:AlternateContent>
  <xr:revisionPtr revIDLastSave="1858" documentId="8_{10483C51-2A70-4A2D-8425-4D6D07E9DB1F}" xr6:coauthVersionLast="47" xr6:coauthVersionMax="47" xr10:uidLastSave="{8DE83B3A-4D38-4BB8-A6A9-4932A8928326}"/>
  <bookViews>
    <workbookView xWindow="-108" yWindow="-108" windowWidth="23256" windowHeight="12576" activeTab="1" xr2:uid="{97E35FCA-2897-40AF-833B-6593535AA2D5}"/>
  </bookViews>
  <sheets>
    <sheet name="Instructions" sheetId="1" r:id="rId1"/>
    <sheet name="E&amp;O Cost" sheetId="2" r:id="rId2"/>
  </sheets>
  <definedNames>
    <definedName name="_xlnm.Print_Area" localSheetId="1">'E&amp;O Cost'!$A$1:$G$24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2" i="2" l="1"/>
  <c r="G20" i="2"/>
  <c r="G15" i="2"/>
  <c r="D17" i="2"/>
  <c r="G17" i="2" s="1"/>
  <c r="G14" i="2"/>
  <c r="G13" i="2"/>
  <c r="G10" i="2"/>
  <c r="G8" i="2"/>
  <c r="XFC8" i="2" s="1"/>
  <c r="G16" i="2"/>
  <c r="G11" i="2"/>
  <c r="G9" i="2"/>
  <c r="G7" i="2"/>
  <c r="G6" i="2"/>
  <c r="F23" i="2"/>
  <c r="C23" i="2"/>
  <c r="G18" i="2"/>
  <c r="G19" i="2"/>
  <c r="G21" i="2"/>
  <c r="G22" i="2"/>
  <c r="G5" i="2"/>
  <c r="D23" i="2" l="1"/>
  <c r="G23" i="2"/>
</calcChain>
</file>

<file path=xl/sharedStrings.xml><?xml version="1.0" encoding="utf-8"?>
<sst xmlns="http://schemas.openxmlformats.org/spreadsheetml/2006/main" count="95" uniqueCount="80">
  <si>
    <t>Authority by Section 3, Appendix A of Decision 21-06-034</t>
  </si>
  <si>
    <t xml:space="preserve">Each electric investor-owned utility must track and report costs for PSPS-related education and outreach, </t>
  </si>
  <si>
    <t>including the required surveys, and the Commission’s Safety and Enforcement Division is authorized to</t>
  </si>
  <si>
    <t>develop the cost tracking system for this purpose.  The utilities must include costs incurred by other</t>
  </si>
  <si>
    <r>
      <t>entities from whom they request assistance in these efforts.</t>
    </r>
    <r>
      <rPr>
        <u/>
        <sz val="11"/>
        <color theme="1"/>
        <rFont val="Calibri"/>
        <family val="2"/>
        <scheme val="minor"/>
      </rPr>
      <t xml:space="preserve"> </t>
    </r>
    <r>
      <rPr>
        <sz val="11"/>
        <color theme="1"/>
        <rFont val="Calibri"/>
        <family val="2"/>
        <scheme val="minor"/>
      </rPr>
      <t xml:space="preserve">The utilities must include these costs, in the </t>
    </r>
  </si>
  <si>
    <t>format designated by Safety and Enforcement Division, with the [prior year] Post-Season Report.</t>
  </si>
  <si>
    <t>Instructions</t>
  </si>
  <si>
    <t>Fill out table named E&amp;O Cost. The Cost for current reporting period should cover from January 1 through December 31 of prior year.</t>
  </si>
  <si>
    <t>Provide the complete set of E&amp;O Cost in the comprehensive [prior year] Post-Season Report which is due no later than March 1 of each year.</t>
  </si>
  <si>
    <t>Do not merge cells in the spreadsheet.</t>
  </si>
  <si>
    <t xml:space="preserve">The E&amp;O, for the purpose of Section E, Appendix A of Decision 21-06-034, covers AFN outreach conducted in partnership with other entities including the required surveys.  Such surveys must be conducted in "Prevalent" languages and accessible to all customers. The other entities include, but are not limited to, community-based organizations and public safety partners, whom the utilities request assistance in conducting the E&amp;O PSPS activities.  </t>
  </si>
  <si>
    <t>Name file according to the following protocols:</t>
  </si>
  <si>
    <t>syntax:</t>
  </si>
  <si>
    <t>&lt;Utility Abbreviation&gt;_POSTSR3_&lt;Submission Date&gt;</t>
  </si>
  <si>
    <t>examples:</t>
  </si>
  <si>
    <t>PGE_POSTSR3_3-1-2022</t>
  </si>
  <si>
    <t>PacifiCorp_POSTSR3_3-1-2022</t>
  </si>
  <si>
    <t>IOUs subject to requirement:</t>
  </si>
  <si>
    <t>Pacific Gas and Electric Company</t>
  </si>
  <si>
    <t>San Diego Gas &amp; Electric Company</t>
  </si>
  <si>
    <t>Southern California Edison Company</t>
  </si>
  <si>
    <t>Golden State Water Company on behalf of its Bear Valley Electric Service Division</t>
  </si>
  <si>
    <t>Liberty Utilities (CalPeco Electric) LLC</t>
  </si>
  <si>
    <t>PacifiCorp d.b.a. Pacific Power</t>
  </si>
  <si>
    <t>Acronyms</t>
  </si>
  <si>
    <t>E&amp;O</t>
  </si>
  <si>
    <t>Education and Outreach</t>
  </si>
  <si>
    <t>PSPS</t>
  </si>
  <si>
    <t>Public Safety Power Shutoff</t>
  </si>
  <si>
    <t>AFN</t>
  </si>
  <si>
    <t>Access and Functional Needs</t>
  </si>
  <si>
    <t>SDG&amp;E PSPS Education and Outreach Cost</t>
  </si>
  <si>
    <t>For Reporting Period: From 01/01/2023 Through 12/31/2023</t>
  </si>
  <si>
    <t>PSPS E&amp;O Program Type</t>
  </si>
  <si>
    <t>E&amp;O Program Description and Method</t>
  </si>
  <si>
    <t>Approximate Number of People Reached</t>
  </si>
  <si>
    <t>Cost Incurred By IOU</t>
  </si>
  <si>
    <t xml:space="preserve">Names of Entities (IOU, CBO, etc.) </t>
  </si>
  <si>
    <t>Costs Incurred By Other Entities</t>
  </si>
  <si>
    <t>Total Cost for (Prior Year)</t>
  </si>
  <si>
    <t>Generator Grant Program</t>
  </si>
  <si>
    <t>Program marketing materials, education and outreach including letter communications to all eligible customers, outbound calls, education and training provided during deliveries, and end of year survey to participants</t>
  </si>
  <si>
    <t>San Diego Gas &amp; Electric</t>
  </si>
  <si>
    <t>Generator Assistance (Rebate) Program</t>
  </si>
  <si>
    <t>Program education and outreach including email and letter communications to eligible customers and end of year survey to participants</t>
  </si>
  <si>
    <t>Fixed Backup Power Program (Whole-Home Generators)</t>
  </si>
  <si>
    <t>Collateral brochure printed and handed out to potential residential customers; provides safety instructions, program process and contact information. Letter invitations mailed to eligible customers. Mileage reimbursement for education events.</t>
  </si>
  <si>
    <t>Medical Baseline (MBL) Program</t>
  </si>
  <si>
    <t>MBL Program Mailings</t>
  </si>
  <si>
    <t xml:space="preserve">PSPS Preparedness Direct to Customer Outreach Campaign </t>
  </si>
  <si>
    <t>Multi-channel education and outreach</t>
  </si>
  <si>
    <t xml:space="preserve">211 Referral Services </t>
  </si>
  <si>
    <t>Service related multi-channel education and outreach</t>
  </si>
  <si>
    <t>Master-Metered Owners, Property Managers, and Multi-unit Dwelling Account Holders Outreach &amp; Community Engagement</t>
  </si>
  <si>
    <t>Education and outreach to multi-unit dwellings account holders, property managers, and master meter owners</t>
  </si>
  <si>
    <t>HFTD CBO Partners (Informational and Resource Partners)</t>
  </si>
  <si>
    <t>Informational CBOs sharing preparedness + in event communications as appropriate</t>
  </si>
  <si>
    <t>Translated Public Outreach Materials (notifications, American Sign Language)</t>
  </si>
  <si>
    <t>Translated education and outreach materials</t>
  </si>
  <si>
    <t>During PSPS Event Outreach (Notifications, Electronic Roadside and In-Community Signage)</t>
  </si>
  <si>
    <t xml:space="preserve">Notifications issued during PSPS events in the format of calls, email and text, depending on regristrant's preference. Notifications are made available in 22 prevalent langugease and American Sign Language. </t>
  </si>
  <si>
    <t>SDG&amp;E PSPS Website, AFN landing page, PSPS App</t>
  </si>
  <si>
    <t>SDG&amp;E's website offers PSPS and wildfire preparedness information, AFN specific webapage and PSPS webapge to provide updated informaiton and resources during a PSPS event in 21 prevalent languages.</t>
  </si>
  <si>
    <t>Multicultural Media Partnerships/ Earned Media</t>
  </si>
  <si>
    <t>To serve non-English speaking customers, SDG&amp;E engages with multicultural media outlets throughout the year in an effort to promote safety and resiliency initiatives, including PSPS, to monolingual and hard to reach populations that may not have access to mainstream media and/or read/speak English.</t>
  </si>
  <si>
    <t>PSPS Before/During Event Paid Media and Advertising</t>
  </si>
  <si>
    <t>To supplement SDG&amp;E's outreach efforts before and during PSPS events, SDG&amp;E runs PSPS emergency messages to reach customers via paid media channels, when/where channels are available.  SDG&amp;E purchases a combination of English/Spanish and in language mutli-media and over 20 diverse communication platforms.</t>
  </si>
  <si>
    <t>Informational Videos</t>
  </si>
  <si>
    <t>SDG&amp;E creates a variety of educational videos ranging from 3-30 minutes, including ASL enhanced preparing for poweroutages videos</t>
  </si>
  <si>
    <r>
      <t>PSPS Wildfire Preparedness Regional Open Houses (Webinars), Safety Fairs, Safety Town Halls</t>
    </r>
    <r>
      <rPr>
        <vertAlign val="superscript"/>
        <sz val="11"/>
        <color theme="1"/>
        <rFont val="Calibri"/>
        <family val="2"/>
        <scheme val="minor"/>
      </rPr>
      <t>1</t>
    </r>
  </si>
  <si>
    <t>Hosted wildfire safety and PSPS preparedness webinars, townhalls and In-Community Safety Fairs</t>
  </si>
  <si>
    <t>PSPS Mini-Wildfire Safety Fairs</t>
  </si>
  <si>
    <t>Targeted Mini-Wildfire Safety Fairs in rural, hard-to-reach areas.</t>
  </si>
  <si>
    <t xml:space="preserve">Tribal Resiliency Fair </t>
  </si>
  <si>
    <t>Co-hosted resiliency fair with La Jolla Band of Luiseno Indians , Iipay Nation of Santa Ysabel and Southern Indian Health Council to provide PSPS information and resiliency items.</t>
  </si>
  <si>
    <t>PSPS Education and Outreach Research (Surveys, Focus Groups, etc)</t>
  </si>
  <si>
    <t>Including Phase 3 PSPS guideline required education and outreach surveys.</t>
  </si>
  <si>
    <t>1) Costs inclusive of Wildfire Education and Outreach, which is inclusive of PSPS related education and outreach. PSPS specific outreach and education is not tracked independently.</t>
  </si>
  <si>
    <t>San Diego Gas &amp; Electric
Bayside Community Center
Lakeside Chamber of Commerce
San Diego Oasis
Thrive Lemon Grove</t>
  </si>
  <si>
    <t>San Diego Gas &amp; Electric
Iipay Nation of Santa Ysabel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</si>
</sst>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
  </numFmts>
  <fonts count="12" x14ac:knownFonts="1">
    <font>
      <sz val="11"/>
      <color theme="1"/>
      <name val="Calibri"/>
      <family val="2"/>
      <scheme val="minor"/>
    </font>
    <font>
      <u/>
      <sz val="11"/>
      <color theme="1"/>
      <name val="Calibri"/>
      <family val="2"/>
      <scheme val="minor"/>
    </font>
    <font>
      <sz val="12"/>
      <color rgb="FF000000"/>
      <name val="Calibri"/>
      <family val="2"/>
      <scheme val="minor"/>
    </font>
    <font>
      <sz val="12"/>
      <color theme="1"/>
      <name val="Calibri"/>
      <family val="2"/>
      <scheme val="minor"/>
    </font>
    <font>
      <b/>
      <sz val="14"/>
      <color theme="1"/>
      <name val="Calibri"/>
      <family val="2"/>
      <scheme val="minor"/>
    </font>
    <font>
      <sz val="11"/>
      <color rgb="FF000000"/>
      <name val="Calibri"/>
      <family val="2"/>
      <scheme val="minor"/>
    </font>
    <font>
      <b/>
      <sz val="11"/>
      <color rgb="FFFFFFFF"/>
      <name val="Calibri"/>
      <family val="2"/>
      <scheme val="minor"/>
    </font>
    <font>
      <vertAlign val="superscript"/>
      <sz val="11"/>
      <color theme="1"/>
      <name val="Calibri"/>
      <family val="2"/>
      <scheme val="minor"/>
    </font>
    <font>
      <sz val="11"/>
      <color rgb="FFFF0000"/>
      <name val="Calibri"/>
      <family val="2"/>
      <scheme val="minor"/>
    </font>
    <font>
      <sz val="11"/>
      <name val="Calibri"/>
      <family val="2"/>
      <scheme val="minor"/>
    </font>
    <font>
      <sz val="11"/>
      <name val="Calibri"/>
      <family val="2"/>
    </font>
    <font>
      <sz val="11"/>
      <color theme="1"/>
      <name val="Calibri"/>
      <family val="2"/>
    </font>
  </fonts>
  <fills count="5">
    <fill>
      <patternFill patternType="none"/>
    </fill>
    <fill>
      <patternFill patternType="gray125"/>
    </fill>
    <fill>
      <patternFill patternType="solid">
        <fgColor theme="0" tint="-0.14999847407452621"/>
        <bgColor indexed="64"/>
      </patternFill>
    </fill>
    <fill>
      <patternFill patternType="solid">
        <fgColor rgb="FF000000"/>
        <bgColor indexed="64"/>
      </patternFill>
    </fill>
    <fill>
      <patternFill patternType="solid">
        <fgColor theme="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rgb="FFFFFFFF"/>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39">
    <xf numFmtId="0" fontId="0" fillId="0" borderId="0" xfId="0"/>
    <xf numFmtId="0" fontId="1" fillId="0" borderId="0" xfId="0" applyFont="1"/>
    <xf numFmtId="0" fontId="0" fillId="0" borderId="0" xfId="0" applyAlignment="1">
      <alignment horizontal="right" vertical="top"/>
    </xf>
    <xf numFmtId="0" fontId="0" fillId="0" borderId="0" xfId="0" applyAlignment="1">
      <alignment vertical="center"/>
    </xf>
    <xf numFmtId="0" fontId="0" fillId="0" borderId="1" xfId="0" applyBorder="1" applyAlignment="1">
      <alignment vertical="center" wrapText="1"/>
    </xf>
    <xf numFmtId="0" fontId="0" fillId="0" borderId="0" xfId="0" applyAlignment="1">
      <alignment vertical="center" wrapText="1"/>
    </xf>
    <xf numFmtId="0" fontId="6" fillId="3" borderId="2" xfId="0" applyFont="1" applyFill="1" applyBorder="1" applyAlignment="1">
      <alignment vertical="center"/>
    </xf>
    <xf numFmtId="0" fontId="6" fillId="3" borderId="2" xfId="0" applyFont="1" applyFill="1" applyBorder="1" applyAlignment="1">
      <alignment vertical="center" wrapText="1"/>
    </xf>
    <xf numFmtId="3" fontId="6" fillId="3" borderId="2" xfId="0" applyNumberFormat="1" applyFont="1" applyFill="1" applyBorder="1" applyAlignment="1">
      <alignment horizontal="center" vertical="center"/>
    </xf>
    <xf numFmtId="164" fontId="6" fillId="3" borderId="2" xfId="0" applyNumberFormat="1" applyFont="1" applyFill="1" applyBorder="1" applyAlignment="1">
      <alignment horizontal="center" vertical="center"/>
    </xf>
    <xf numFmtId="0" fontId="6" fillId="3" borderId="2" xfId="0" applyFont="1" applyFill="1" applyBorder="1" applyAlignment="1">
      <alignment horizontal="center" vertical="center"/>
    </xf>
    <xf numFmtId="0" fontId="0" fillId="0" borderId="4" xfId="0" applyBorder="1" applyAlignment="1">
      <alignment vertical="center"/>
    </xf>
    <xf numFmtId="0" fontId="0" fillId="0" borderId="1" xfId="0" applyBorder="1" applyAlignment="1">
      <alignment horizontal="left" vertical="center" wrapText="1"/>
    </xf>
    <xf numFmtId="0" fontId="5" fillId="0" borderId="3" xfId="0" applyFont="1" applyBorder="1" applyAlignment="1">
      <alignment vertical="center" wrapText="1"/>
    </xf>
    <xf numFmtId="0" fontId="0" fillId="0" borderId="3" xfId="0" applyBorder="1" applyAlignment="1">
      <alignment vertical="center" wrapText="1"/>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8" fillId="0" borderId="0" xfId="0" applyFont="1" applyAlignment="1">
      <alignment vertical="center"/>
    </xf>
    <xf numFmtId="3" fontId="9" fillId="4" borderId="1" xfId="0" applyNumberFormat="1" applyFont="1" applyFill="1" applyBorder="1" applyAlignment="1">
      <alignment horizontal="center" vertical="center"/>
    </xf>
    <xf numFmtId="164" fontId="9" fillId="4" borderId="1" xfId="0" applyNumberFormat="1" applyFont="1" applyFill="1" applyBorder="1" applyAlignment="1">
      <alignment horizontal="center" vertical="center"/>
    </xf>
    <xf numFmtId="0" fontId="9" fillId="4" borderId="1" xfId="0" applyFont="1" applyFill="1" applyBorder="1" applyAlignment="1">
      <alignment horizontal="center" vertical="center"/>
    </xf>
    <xf numFmtId="3" fontId="0" fillId="0" borderId="0" xfId="0" applyNumberFormat="1"/>
    <xf numFmtId="164" fontId="10" fillId="4" borderId="1" xfId="0" applyNumberFormat="1" applyFont="1" applyFill="1" applyBorder="1" applyAlignment="1">
      <alignment horizontal="center" vertical="center"/>
    </xf>
    <xf numFmtId="3" fontId="9" fillId="4" borderId="1" xfId="0" applyNumberFormat="1" applyFont="1" applyFill="1" applyBorder="1" applyAlignment="1">
      <alignment horizontal="center" vertical="center" wrapText="1"/>
    </xf>
    <xf numFmtId="164" fontId="9" fillId="4" borderId="1" xfId="0" applyNumberFormat="1" applyFont="1" applyFill="1" applyBorder="1" applyAlignment="1">
      <alignment horizontal="center" vertical="center" wrapText="1"/>
    </xf>
    <xf numFmtId="0" fontId="9" fillId="4" borderId="1" xfId="0" applyFont="1" applyFill="1" applyBorder="1" applyAlignment="1">
      <alignment horizontal="center" vertical="center" wrapText="1"/>
    </xf>
    <xf numFmtId="3" fontId="9" fillId="0" borderId="3" xfId="0" applyNumberFormat="1" applyFont="1" applyBorder="1" applyAlignment="1">
      <alignment horizontal="center" vertical="center"/>
    </xf>
    <xf numFmtId="164" fontId="9" fillId="0" borderId="3" xfId="0" applyNumberFormat="1" applyFont="1" applyBorder="1" applyAlignment="1">
      <alignment horizontal="center" vertical="center"/>
    </xf>
    <xf numFmtId="0" fontId="9" fillId="0" borderId="3" xfId="0" applyFont="1" applyBorder="1" applyAlignment="1">
      <alignment horizontal="center" vertical="center"/>
    </xf>
    <xf numFmtId="164" fontId="9" fillId="0" borderId="1" xfId="0" applyNumberFormat="1" applyFont="1" applyBorder="1" applyAlignment="1">
      <alignment horizontal="center" vertical="center"/>
    </xf>
    <xf numFmtId="0" fontId="9" fillId="0" borderId="1" xfId="0" applyFont="1" applyBorder="1" applyAlignment="1">
      <alignment horizontal="center" vertical="center"/>
    </xf>
    <xf numFmtId="3" fontId="9" fillId="0" borderId="1" xfId="0" applyNumberFormat="1" applyFont="1" applyBorder="1" applyAlignment="1">
      <alignment horizontal="center" vertical="center"/>
    </xf>
    <xf numFmtId="0" fontId="9" fillId="0" borderId="1" xfId="0" applyFont="1" applyBorder="1" applyAlignment="1">
      <alignment horizontal="center" wrapText="1"/>
    </xf>
    <xf numFmtId="3" fontId="11" fillId="0" borderId="0" xfId="0" applyNumberFormat="1" applyFont="1" applyAlignment="1">
      <alignment horizontal="center" vertical="center"/>
    </xf>
    <xf numFmtId="0" fontId="9" fillId="0" borderId="1" xfId="0" applyFont="1" applyBorder="1" applyAlignment="1">
      <alignment horizontal="center" vertical="center" wrapText="1"/>
    </xf>
    <xf numFmtId="0" fontId="3" fillId="0" borderId="0" xfId="0" applyFont="1" applyAlignment="1">
      <alignment horizontal="left" vertical="top" wrapText="1"/>
    </xf>
    <xf numFmtId="0" fontId="0" fillId="0" borderId="0" xfId="0" applyAlignment="1">
      <alignment wrapText="1"/>
    </xf>
    <xf numFmtId="0" fontId="4" fillId="0" borderId="0" xfId="0" applyFont="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779AA1-D850-40C9-9782-64DBDA0E3E14}">
  <dimension ref="A1:O29"/>
  <sheetViews>
    <sheetView workbookViewId="0">
      <selection activeCell="G35" sqref="G35"/>
    </sheetView>
  </sheetViews>
  <sheetFormatPr defaultRowHeight="14.4" x14ac:dyDescent="0.3"/>
  <sheetData>
    <row r="1" spans="1:15" x14ac:dyDescent="0.3">
      <c r="A1" s="1" t="s">
        <v>0</v>
      </c>
    </row>
    <row r="2" spans="1:15" x14ac:dyDescent="0.3">
      <c r="B2" s="37" t="s">
        <v>1</v>
      </c>
      <c r="C2" s="37"/>
      <c r="D2" s="37"/>
      <c r="E2" s="37"/>
      <c r="F2" s="37"/>
      <c r="G2" s="37"/>
      <c r="H2" s="37"/>
      <c r="I2" s="37"/>
      <c r="J2" s="37"/>
      <c r="K2" s="37"/>
    </row>
    <row r="3" spans="1:15" x14ac:dyDescent="0.3">
      <c r="B3" s="37" t="s">
        <v>2</v>
      </c>
      <c r="C3" s="37"/>
      <c r="D3" s="37"/>
      <c r="E3" s="37"/>
      <c r="F3" s="37"/>
      <c r="G3" s="37"/>
      <c r="H3" s="37"/>
      <c r="I3" s="37"/>
      <c r="J3" s="37"/>
      <c r="K3" s="37"/>
    </row>
    <row r="4" spans="1:15" ht="15.75" customHeight="1" x14ac:dyDescent="0.3">
      <c r="B4" s="37" t="s">
        <v>3</v>
      </c>
      <c r="C4" s="37"/>
      <c r="D4" s="37"/>
      <c r="E4" s="37"/>
      <c r="F4" s="37"/>
      <c r="G4" s="37"/>
      <c r="H4" s="37"/>
      <c r="I4" s="37"/>
      <c r="J4" s="37"/>
      <c r="K4" s="37"/>
    </row>
    <row r="5" spans="1:15" ht="15" customHeight="1" x14ac:dyDescent="0.3">
      <c r="B5" s="37" t="s">
        <v>4</v>
      </c>
      <c r="C5" s="37"/>
      <c r="D5" s="37"/>
      <c r="E5" s="37"/>
      <c r="F5" s="37"/>
      <c r="G5" s="37"/>
      <c r="H5" s="37"/>
      <c r="I5" s="37"/>
      <c r="J5" s="37"/>
      <c r="K5" s="37"/>
    </row>
    <row r="6" spans="1:15" x14ac:dyDescent="0.3">
      <c r="B6" s="37" t="s">
        <v>5</v>
      </c>
      <c r="C6" s="37"/>
      <c r="D6" s="37"/>
      <c r="E6" s="37"/>
      <c r="F6" s="37"/>
      <c r="G6" s="37"/>
      <c r="H6" s="37"/>
      <c r="I6" s="37"/>
      <c r="J6" s="37"/>
      <c r="K6" s="37"/>
    </row>
    <row r="8" spans="1:15" x14ac:dyDescent="0.3">
      <c r="A8" s="1" t="s">
        <v>6</v>
      </c>
    </row>
    <row r="9" spans="1:15" x14ac:dyDescent="0.3">
      <c r="A9">
        <v>1</v>
      </c>
      <c r="B9" t="s">
        <v>7</v>
      </c>
    </row>
    <row r="10" spans="1:15" x14ac:dyDescent="0.3">
      <c r="A10">
        <v>2</v>
      </c>
      <c r="B10" t="s">
        <v>8</v>
      </c>
    </row>
    <row r="11" spans="1:15" x14ac:dyDescent="0.3">
      <c r="A11">
        <v>3</v>
      </c>
      <c r="B11" t="s">
        <v>9</v>
      </c>
    </row>
    <row r="12" spans="1:15" ht="62.25" customHeight="1" x14ac:dyDescent="0.3">
      <c r="A12" s="2">
        <v>4</v>
      </c>
      <c r="B12" s="36" t="s">
        <v>10</v>
      </c>
      <c r="C12" s="36"/>
      <c r="D12" s="36"/>
      <c r="E12" s="36"/>
      <c r="F12" s="36"/>
      <c r="G12" s="36"/>
      <c r="H12" s="36"/>
      <c r="I12" s="36"/>
      <c r="J12" s="36"/>
      <c r="K12" s="36"/>
      <c r="L12" s="36"/>
      <c r="M12" s="36"/>
      <c r="N12" s="36"/>
      <c r="O12" s="36"/>
    </row>
    <row r="13" spans="1:15" x14ac:dyDescent="0.3">
      <c r="A13">
        <v>5</v>
      </c>
      <c r="B13" t="s">
        <v>11</v>
      </c>
    </row>
    <row r="14" spans="1:15" x14ac:dyDescent="0.3">
      <c r="B14" t="s">
        <v>12</v>
      </c>
      <c r="C14" t="s">
        <v>13</v>
      </c>
    </row>
    <row r="15" spans="1:15" x14ac:dyDescent="0.3">
      <c r="B15" t="s">
        <v>14</v>
      </c>
      <c r="C15" t="s">
        <v>15</v>
      </c>
    </row>
    <row r="16" spans="1:15" x14ac:dyDescent="0.3">
      <c r="C16" t="s">
        <v>16</v>
      </c>
    </row>
    <row r="18" spans="1:2" x14ac:dyDescent="0.3">
      <c r="A18" s="1" t="s">
        <v>17</v>
      </c>
    </row>
    <row r="19" spans="1:2" x14ac:dyDescent="0.3">
      <c r="B19" t="s">
        <v>18</v>
      </c>
    </row>
    <row r="20" spans="1:2" x14ac:dyDescent="0.3">
      <c r="B20" t="s">
        <v>19</v>
      </c>
    </row>
    <row r="21" spans="1:2" x14ac:dyDescent="0.3">
      <c r="B21" t="s">
        <v>20</v>
      </c>
    </row>
    <row r="22" spans="1:2" x14ac:dyDescent="0.3">
      <c r="B22" t="s">
        <v>21</v>
      </c>
    </row>
    <row r="23" spans="1:2" x14ac:dyDescent="0.3">
      <c r="B23" t="s">
        <v>22</v>
      </c>
    </row>
    <row r="24" spans="1:2" x14ac:dyDescent="0.3">
      <c r="B24" t="s">
        <v>23</v>
      </c>
    </row>
    <row r="26" spans="1:2" x14ac:dyDescent="0.3">
      <c r="A26" s="1" t="s">
        <v>24</v>
      </c>
    </row>
    <row r="27" spans="1:2" x14ac:dyDescent="0.3">
      <c r="A27" t="s">
        <v>25</v>
      </c>
      <c r="B27" t="s">
        <v>26</v>
      </c>
    </row>
    <row r="28" spans="1:2" x14ac:dyDescent="0.3">
      <c r="A28" t="s">
        <v>27</v>
      </c>
      <c r="B28" t="s">
        <v>28</v>
      </c>
    </row>
    <row r="29" spans="1:2" x14ac:dyDescent="0.3">
      <c r="A29" t="s">
        <v>29</v>
      </c>
      <c r="B29" t="s">
        <v>30</v>
      </c>
    </row>
  </sheetData>
  <mergeCells count="6">
    <mergeCell ref="B12:O12"/>
    <mergeCell ref="B2:K2"/>
    <mergeCell ref="B3:K3"/>
    <mergeCell ref="B4:K4"/>
    <mergeCell ref="B5:K5"/>
    <mergeCell ref="B6:K6"/>
  </mergeCells>
  <pageMargins left="0.7" right="0.7" top="0.75" bottom="0.75" header="0.3" footer="0.3"/>
  <pageSetup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FFCF80-CCF8-4D2B-826E-F4DC53FBC41E}">
  <sheetPr>
    <pageSetUpPr fitToPage="1"/>
  </sheetPr>
  <dimension ref="A1:XFC36"/>
  <sheetViews>
    <sheetView tabSelected="1" zoomScale="85" zoomScaleNormal="85" workbookViewId="0">
      <pane xSplit="1" ySplit="4" topLeftCell="B5" activePane="bottomRight" state="frozen"/>
      <selection pane="topRight"/>
      <selection pane="bottomLeft"/>
      <selection pane="bottomRight" activeCell="B5" sqref="B5"/>
    </sheetView>
  </sheetViews>
  <sheetFormatPr defaultRowHeight="14.4" x14ac:dyDescent="0.3"/>
  <cols>
    <col min="1" max="1" width="81.88671875" style="3" customWidth="1"/>
    <col min="2" max="2" width="41.109375" style="5" customWidth="1"/>
    <col min="3" max="3" width="31" style="3" customWidth="1"/>
    <col min="4" max="4" width="39.88671875" style="3" bestFit="1" customWidth="1"/>
    <col min="5" max="5" width="33.44140625" style="3" customWidth="1"/>
    <col min="6" max="6" width="25.5546875" style="3" customWidth="1"/>
    <col min="7" max="7" width="25.44140625" style="3" customWidth="1"/>
  </cols>
  <sheetData>
    <row r="1" spans="1:7 16383:16383" ht="18" x14ac:dyDescent="0.35">
      <c r="A1" s="38" t="s">
        <v>31</v>
      </c>
      <c r="B1" s="38"/>
      <c r="C1" s="38"/>
      <c r="D1" s="38"/>
      <c r="E1" s="38"/>
      <c r="F1" s="38"/>
      <c r="G1" s="38"/>
    </row>
    <row r="2" spans="1:7 16383:16383" ht="18" x14ac:dyDescent="0.35">
      <c r="A2" s="38" t="s">
        <v>32</v>
      </c>
      <c r="B2" s="38"/>
      <c r="C2" s="38"/>
      <c r="D2" s="38"/>
      <c r="E2" s="38"/>
      <c r="F2" s="38"/>
      <c r="G2" s="38"/>
    </row>
    <row r="3" spans="1:7 16383:16383" ht="15" thickBot="1" x14ac:dyDescent="0.35">
      <c r="C3" s="18"/>
    </row>
    <row r="4" spans="1:7 16383:16383" ht="45" customHeight="1" thickBot="1" x14ac:dyDescent="0.35">
      <c r="A4" s="15" t="s">
        <v>33</v>
      </c>
      <c r="B4" s="16" t="s">
        <v>34</v>
      </c>
      <c r="C4" s="16" t="s">
        <v>35</v>
      </c>
      <c r="D4" s="16" t="s">
        <v>36</v>
      </c>
      <c r="E4" s="16" t="s">
        <v>37</v>
      </c>
      <c r="F4" s="17" t="s">
        <v>38</v>
      </c>
      <c r="G4" s="16" t="s">
        <v>39</v>
      </c>
    </row>
    <row r="5" spans="1:7 16383:16383" ht="93" customHeight="1" x14ac:dyDescent="0.3">
      <c r="A5" s="13" t="s">
        <v>40</v>
      </c>
      <c r="B5" s="14" t="s">
        <v>41</v>
      </c>
      <c r="C5" s="27">
        <v>2200</v>
      </c>
      <c r="D5" s="28">
        <v>263280</v>
      </c>
      <c r="E5" s="29" t="s">
        <v>42</v>
      </c>
      <c r="F5" s="28">
        <v>0</v>
      </c>
      <c r="G5" s="28">
        <f t="shared" ref="G5:G22" si="0">D5+F5</f>
        <v>263280</v>
      </c>
    </row>
    <row r="6" spans="1:7 16383:16383" ht="75.599999999999994" customHeight="1" x14ac:dyDescent="0.3">
      <c r="A6" s="4" t="s">
        <v>43</v>
      </c>
      <c r="B6" s="4" t="s">
        <v>44</v>
      </c>
      <c r="C6" s="32">
        <v>49000</v>
      </c>
      <c r="D6" s="30">
        <v>37099</v>
      </c>
      <c r="E6" s="31" t="s">
        <v>42</v>
      </c>
      <c r="F6" s="30">
        <v>0</v>
      </c>
      <c r="G6" s="30">
        <f t="shared" si="0"/>
        <v>37099</v>
      </c>
    </row>
    <row r="7" spans="1:7 16383:16383" ht="105" customHeight="1" x14ac:dyDescent="0.3">
      <c r="A7" s="4" t="s">
        <v>45</v>
      </c>
      <c r="B7" s="4" t="s">
        <v>46</v>
      </c>
      <c r="C7" s="19">
        <v>2500</v>
      </c>
      <c r="D7" s="20">
        <v>1919</v>
      </c>
      <c r="E7" s="21" t="s">
        <v>42</v>
      </c>
      <c r="F7" s="20">
        <v>0</v>
      </c>
      <c r="G7" s="20">
        <f t="shared" si="0"/>
        <v>1919</v>
      </c>
    </row>
    <row r="8" spans="1:7 16383:16383" ht="54" customHeight="1" x14ac:dyDescent="0.3">
      <c r="A8" s="4" t="s">
        <v>47</v>
      </c>
      <c r="B8" s="4" t="s">
        <v>48</v>
      </c>
      <c r="C8" s="34">
        <v>12738</v>
      </c>
      <c r="D8" s="20">
        <v>11985</v>
      </c>
      <c r="E8" s="21" t="s">
        <v>42</v>
      </c>
      <c r="F8" s="20">
        <v>0</v>
      </c>
      <c r="G8" s="20">
        <f>D8+F8</f>
        <v>11985</v>
      </c>
      <c r="XFC8" s="22">
        <f>SUM(C8:XFB8)</f>
        <v>36708</v>
      </c>
    </row>
    <row r="9" spans="1:7 16383:16383" x14ac:dyDescent="0.3">
      <c r="A9" s="4" t="s">
        <v>49</v>
      </c>
      <c r="B9" s="4" t="s">
        <v>50</v>
      </c>
      <c r="C9" s="19">
        <v>251982212</v>
      </c>
      <c r="D9" s="20">
        <v>2925622</v>
      </c>
      <c r="E9" s="21" t="s">
        <v>42</v>
      </c>
      <c r="F9" s="20">
        <v>0</v>
      </c>
      <c r="G9" s="20">
        <f t="shared" si="0"/>
        <v>2925622</v>
      </c>
    </row>
    <row r="10" spans="1:7 16383:16383" ht="28.8" x14ac:dyDescent="0.3">
      <c r="A10" s="4" t="s">
        <v>51</v>
      </c>
      <c r="B10" s="4" t="s">
        <v>52</v>
      </c>
      <c r="C10" s="19">
        <v>35991459</v>
      </c>
      <c r="D10" s="20">
        <v>469894</v>
      </c>
      <c r="E10" s="26" t="s">
        <v>42</v>
      </c>
      <c r="F10" s="20">
        <v>0</v>
      </c>
      <c r="G10" s="20">
        <f t="shared" si="0"/>
        <v>469894</v>
      </c>
    </row>
    <row r="11" spans="1:7 16383:16383" ht="43.2" x14ac:dyDescent="0.3">
      <c r="A11" s="4" t="s">
        <v>53</v>
      </c>
      <c r="B11" s="4" t="s">
        <v>54</v>
      </c>
      <c r="C11" s="19">
        <v>276133</v>
      </c>
      <c r="D11" s="20">
        <v>73044</v>
      </c>
      <c r="E11" s="21" t="s">
        <v>42</v>
      </c>
      <c r="F11" s="20">
        <v>0</v>
      </c>
      <c r="G11" s="20">
        <f t="shared" si="0"/>
        <v>73044</v>
      </c>
    </row>
    <row r="12" spans="1:7 16383:16383" ht="73.2" customHeight="1" x14ac:dyDescent="0.3">
      <c r="A12" s="4" t="s">
        <v>55</v>
      </c>
      <c r="B12" s="4" t="s">
        <v>56</v>
      </c>
      <c r="C12" s="32">
        <v>275108</v>
      </c>
      <c r="D12" s="20">
        <v>36200</v>
      </c>
      <c r="E12" s="33" t="s">
        <v>78</v>
      </c>
      <c r="F12" s="30">
        <v>11613</v>
      </c>
      <c r="G12" s="30">
        <f>D12+F12</f>
        <v>47813</v>
      </c>
    </row>
    <row r="13" spans="1:7 16383:16383" x14ac:dyDescent="0.3">
      <c r="A13" s="4" t="s">
        <v>57</v>
      </c>
      <c r="B13" s="4" t="s">
        <v>58</v>
      </c>
      <c r="C13" s="19">
        <v>175000</v>
      </c>
      <c r="D13" s="23">
        <v>73363</v>
      </c>
      <c r="E13" s="21" t="s">
        <v>42</v>
      </c>
      <c r="F13" s="20">
        <v>0</v>
      </c>
      <c r="G13" s="20">
        <f>D13+F13</f>
        <v>73363</v>
      </c>
    </row>
    <row r="14" spans="1:7 16383:16383" ht="94.8" customHeight="1" x14ac:dyDescent="0.3">
      <c r="A14" s="4" t="s">
        <v>59</v>
      </c>
      <c r="B14" s="4" t="s">
        <v>60</v>
      </c>
      <c r="C14" s="24">
        <v>1109</v>
      </c>
      <c r="D14" s="25">
        <v>0</v>
      </c>
      <c r="E14" s="21" t="s">
        <v>42</v>
      </c>
      <c r="F14" s="20">
        <v>0</v>
      </c>
      <c r="G14" s="20">
        <f>D14+F14</f>
        <v>0</v>
      </c>
    </row>
    <row r="15" spans="1:7 16383:16383" ht="80.400000000000006" customHeight="1" x14ac:dyDescent="0.3">
      <c r="A15" s="4" t="s">
        <v>61</v>
      </c>
      <c r="B15" s="4" t="s">
        <v>62</v>
      </c>
      <c r="C15" s="19">
        <v>152007</v>
      </c>
      <c r="D15" s="25">
        <v>0</v>
      </c>
      <c r="E15" s="21" t="s">
        <v>42</v>
      </c>
      <c r="F15" s="20">
        <v>0</v>
      </c>
      <c r="G15" s="20">
        <f>D15+F15</f>
        <v>0</v>
      </c>
    </row>
    <row r="16" spans="1:7 16383:16383" ht="116.4" customHeight="1" x14ac:dyDescent="0.3">
      <c r="A16" s="4" t="s">
        <v>63</v>
      </c>
      <c r="B16" s="4" t="s">
        <v>64</v>
      </c>
      <c r="C16" s="24">
        <v>0</v>
      </c>
      <c r="D16" s="20">
        <v>0</v>
      </c>
      <c r="E16" s="21" t="s">
        <v>42</v>
      </c>
      <c r="F16" s="20">
        <v>0</v>
      </c>
      <c r="G16" s="20">
        <f t="shared" si="0"/>
        <v>0</v>
      </c>
    </row>
    <row r="17" spans="1:7" ht="138" customHeight="1" x14ac:dyDescent="0.3">
      <c r="A17" s="12" t="s">
        <v>65</v>
      </c>
      <c r="B17" s="4" t="s">
        <v>66</v>
      </c>
      <c r="C17" s="19">
        <v>287971539</v>
      </c>
      <c r="D17" s="25">
        <f>D9+D10+D14</f>
        <v>3395516</v>
      </c>
      <c r="E17" s="21" t="s">
        <v>42</v>
      </c>
      <c r="F17" s="20">
        <v>0</v>
      </c>
      <c r="G17" s="20">
        <f>D17+F17</f>
        <v>3395516</v>
      </c>
    </row>
    <row r="18" spans="1:7" ht="58.8" customHeight="1" x14ac:dyDescent="0.3">
      <c r="A18" s="4" t="s">
        <v>67</v>
      </c>
      <c r="B18" s="4" t="s">
        <v>68</v>
      </c>
      <c r="C18" s="19">
        <v>458</v>
      </c>
      <c r="D18" s="20">
        <v>147589</v>
      </c>
      <c r="E18" s="21" t="s">
        <v>42</v>
      </c>
      <c r="F18" s="20">
        <v>0</v>
      </c>
      <c r="G18" s="20">
        <f t="shared" si="0"/>
        <v>147589</v>
      </c>
    </row>
    <row r="19" spans="1:7" ht="43.2" x14ac:dyDescent="0.3">
      <c r="A19" s="4" t="s">
        <v>69</v>
      </c>
      <c r="B19" s="4" t="s">
        <v>70</v>
      </c>
      <c r="C19" s="19">
        <v>148514</v>
      </c>
      <c r="D19" s="20">
        <v>436094</v>
      </c>
      <c r="E19" s="21" t="s">
        <v>42</v>
      </c>
      <c r="F19" s="20">
        <v>0</v>
      </c>
      <c r="G19" s="20">
        <f t="shared" si="0"/>
        <v>436094</v>
      </c>
    </row>
    <row r="20" spans="1:7" ht="28.8" x14ac:dyDescent="0.3">
      <c r="A20" s="4" t="s">
        <v>71</v>
      </c>
      <c r="B20" s="4" t="s">
        <v>72</v>
      </c>
      <c r="C20" s="19">
        <v>12700</v>
      </c>
      <c r="D20" s="30">
        <v>17092</v>
      </c>
      <c r="E20" s="31" t="s">
        <v>42</v>
      </c>
      <c r="F20" s="30">
        <v>0</v>
      </c>
      <c r="G20" s="30">
        <f t="shared" si="0"/>
        <v>17092</v>
      </c>
    </row>
    <row r="21" spans="1:7" ht="74.400000000000006" customHeight="1" x14ac:dyDescent="0.3">
      <c r="A21" s="4" t="s">
        <v>73</v>
      </c>
      <c r="B21" s="4" t="s">
        <v>74</v>
      </c>
      <c r="C21" s="32">
        <v>2132</v>
      </c>
      <c r="D21" s="30">
        <v>8195</v>
      </c>
      <c r="E21" s="35" t="s">
        <v>79</v>
      </c>
      <c r="F21" s="30">
        <v>5426</v>
      </c>
      <c r="G21" s="30">
        <f t="shared" si="0"/>
        <v>13621</v>
      </c>
    </row>
    <row r="22" spans="1:7" ht="28.8" x14ac:dyDescent="0.3">
      <c r="A22" s="4" t="s">
        <v>75</v>
      </c>
      <c r="B22" s="4" t="s">
        <v>76</v>
      </c>
      <c r="C22" s="19">
        <v>179699</v>
      </c>
      <c r="D22" s="20">
        <v>288563</v>
      </c>
      <c r="E22" s="26" t="s">
        <v>42</v>
      </c>
      <c r="F22" s="20">
        <v>0</v>
      </c>
      <c r="G22" s="20">
        <f t="shared" si="0"/>
        <v>288563</v>
      </c>
    </row>
    <row r="23" spans="1:7" ht="15" thickBot="1" x14ac:dyDescent="0.35">
      <c r="A23" s="6"/>
      <c r="B23" s="7"/>
      <c r="C23" s="8">
        <f>SUM(C5:C22)</f>
        <v>577234508</v>
      </c>
      <c r="D23" s="9">
        <f>SUM(D5:D22)</f>
        <v>8185455</v>
      </c>
      <c r="E23" s="10"/>
      <c r="F23" s="9">
        <f>SUM(F5:F22)</f>
        <v>17039</v>
      </c>
      <c r="G23" s="9">
        <f>SUM(G5:G22)</f>
        <v>8202494</v>
      </c>
    </row>
    <row r="25" spans="1:7" x14ac:dyDescent="0.3">
      <c r="A25" s="3" t="s">
        <v>77</v>
      </c>
    </row>
    <row r="36" spans="1:1" x14ac:dyDescent="0.3">
      <c r="A36" s="11"/>
    </row>
  </sheetData>
  <mergeCells count="2">
    <mergeCell ref="A1:G1"/>
    <mergeCell ref="A2:G2"/>
  </mergeCells>
  <pageMargins left="0.7" right="0.7" top="0.75" bottom="0.75" header="0.3" footer="0.3"/>
  <pageSetup scale="41" fitToHeight="0" orientation="landscape"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Instructions</vt:lpstr>
      <vt:lpstr>E&amp;O Cost</vt:lpstr>
      <vt:lpstr>'E&amp;O Cost'!Print_Area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Bourbois, Kristopher</cp:lastModifiedBy>
  <cp:revision>1</cp:revision>
  <dcterms:created xsi:type="dcterms:W3CDTF">2022-02-26T00:58:31Z</dcterms:created>
  <dcterms:modified xsi:type="dcterms:W3CDTF">2024-03-01T19:27:13Z</dcterms:modified>
  <cp:category/>
  <cp:contentStatus/>
</cp:coreProperties>
</file>