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xr:revisionPtr revIDLastSave="0" documentId="8_{AC4E00D8-57A8-4083-B2FD-E32C53DC5229}" xr6:coauthVersionLast="44" xr6:coauthVersionMax="44" xr10:uidLastSave="{00000000-0000-0000-0000-000000000000}"/>
  <bookViews>
    <workbookView xWindow="1470" yWindow="1470" windowWidth="19425" windowHeight="11025" xr2:uid="{4D90AE0D-3BE0-4C67-B5BE-A182B9178CF0}"/>
  </bookViews>
  <sheets>
    <sheet name="EVSE Rebate" sheetId="1" r:id="rId1"/>
    <sheet name="Dropdow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6" i="1" s="1"/>
  <c r="C18" i="1"/>
  <c r="C17" i="1"/>
  <c r="C19" i="1" s="1"/>
  <c r="C11" i="1"/>
  <c r="C10" i="1"/>
  <c r="C12" i="1" s="1"/>
  <c r="C28" i="1" s="1"/>
</calcChain>
</file>

<file path=xl/sharedStrings.xml><?xml version="1.0" encoding="utf-8"?>
<sst xmlns="http://schemas.openxmlformats.org/spreadsheetml/2006/main" count="73" uniqueCount="41">
  <si>
    <t>Site Info</t>
  </si>
  <si>
    <t xml:space="preserve">Is your site located in a disadvantaged community? </t>
  </si>
  <si>
    <t>Yes</t>
  </si>
  <si>
    <t>Is your company a Fortune 1000?</t>
  </si>
  <si>
    <t>Is your company listed as a Fortune 1000 company?</t>
  </si>
  <si>
    <t>Vehicle Type</t>
  </si>
  <si>
    <t>Transit bus</t>
  </si>
  <si>
    <t xml:space="preserve">Select type of electric fleet vehicle </t>
  </si>
  <si>
    <t>EVSE 1</t>
  </si>
  <si>
    <t>Charger power level</t>
  </si>
  <si>
    <t xml:space="preserve">Select power level of charger(s) to be installed </t>
  </si>
  <si>
    <t>Number of chargers</t>
  </si>
  <si>
    <t>Enter number of this type of charger to be installed</t>
  </si>
  <si>
    <t>Charger cost</t>
  </si>
  <si>
    <t>Enter cost paid per unit</t>
  </si>
  <si>
    <t>Calculated rebate (per charger)</t>
  </si>
  <si>
    <t>This is the allowable rebate amount per charger--the lesser of 50% of the cost of the charger or the maximum rebate amount</t>
  </si>
  <si>
    <t>Max Rebate (per charger)</t>
  </si>
  <si>
    <t xml:space="preserve">This is the maximum allowable rebate per charger according to charger power level </t>
  </si>
  <si>
    <t>Eligible rebate</t>
  </si>
  <si>
    <t>Total eligible rebate amount for all chargers of this type</t>
  </si>
  <si>
    <t>EVSE 2</t>
  </si>
  <si>
    <t>EVSE 3</t>
  </si>
  <si>
    <t>Total rebate amount</t>
  </si>
  <si>
    <t>School bus</t>
  </si>
  <si>
    <t>Other Medium-Duty vehicles</t>
  </si>
  <si>
    <t>Forklifts</t>
  </si>
  <si>
    <t>Truck stop electrification</t>
  </si>
  <si>
    <t>Transportation refrigeration unit</t>
  </si>
  <si>
    <t>Port cargo trucks</t>
  </si>
  <si>
    <t>Airport ground support</t>
  </si>
  <si>
    <t>Other heavy-duty vehicles</t>
  </si>
  <si>
    <t>Class 8 vehicles</t>
  </si>
  <si>
    <t>No</t>
  </si>
  <si>
    <t>Max rebate</t>
  </si>
  <si>
    <t>0 kW to 19.2 kW</t>
  </si>
  <si>
    <t>19.3 kW to 50 kW</t>
  </si>
  <si>
    <t>50.1 kW to 150 kW</t>
  </si>
  <si>
    <t>150.1+ kW</t>
  </si>
  <si>
    <t xml:space="preserve">If you do not know your disadvantaged community status, please reference the CalEnviroScreen 3.0 tool and spreadsheet,here: 
https://oehha.ca.gov/calenviroscreen/report/calenviroscreen-30
Note: If your company is located in a disadvantaged community but is a Fortune 1000 company, it will not be considered eligible for applicable rebates. </t>
  </si>
  <si>
    <r>
      <t xml:space="preserve">--School buses, transit buses and sites located in disadvantaged communities are eligible for the EVSE rebate
'--The EVSE must also meet the minimum and standard requirements to be eligible for the rebate. 
'--Eligible sites will receive a rebate for each qualified charger for the lesser of 50% of the cost of the charger or the maximum amount based on power output as detailed below, not to exceed 50% of the cost of the charger. 
'--Maximum rebate amounts per charger power level are as follows:
-Up to 19.2 kw: $3,000
-19.3 kW to 50 kW: $15,000
-50.1 kW to 150 kW: $45,000
'-150.1 kW and up: $75,000
'-This rebate calculator will calculate your eligible rebate amount based on power level, number of chargers, and charger cost. 
'--For sites that are planning to install multiple charger types, please utilize the EVSE 1, EVSE 2, etc. for each type to calculate the total rebate amount. 
'--Fields in green contain dropdown menus to select from, fields in blue require a value to be inputted, and grey fields are calculated. 
</t>
    </r>
    <r>
      <rPr>
        <i/>
        <sz val="9"/>
        <color theme="1"/>
        <rFont val="Arial"/>
        <family val="2"/>
      </rPr>
      <t>*All outputs are estimates only. Final rebate amounts will be determined by SDG&amp;E for all sites accepted to participate in the MD/HD EV Charging Infrastructure Program.</t>
    </r>
    <r>
      <rPr>
        <i/>
        <sz val="10"/>
        <color theme="1"/>
        <rFont val="Arial"/>
        <family val="2"/>
      </rPr>
      <t xml:space="preserve">  
</t>
    </r>
    <r>
      <rPr>
        <i/>
        <sz val="9"/>
        <color theme="1"/>
        <rFont val="Arial"/>
        <family val="2"/>
      </rPr>
      <t xml:space="preserve">*Fortune 1000 companies located in disadvantaged communities are not eligible for the EVSE rebate.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</si>
</sst>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1" xfId="0" applyFont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vertical="top"/>
      <protection locked="0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2" fillId="3" borderId="1" xfId="0" applyFont="1" applyFill="1" applyBorder="1" applyProtection="1">
      <protection locked="0"/>
    </xf>
    <xf numFmtId="44" fontId="3" fillId="3" borderId="1" xfId="1" applyFont="1" applyFill="1" applyBorder="1" applyProtection="1">
      <protection locked="0"/>
    </xf>
    <xf numFmtId="0" fontId="5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Protection="1">
      <protection hidden="1"/>
    </xf>
    <xf numFmtId="44" fontId="3" fillId="4" borderId="2" xfId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44" fontId="3" fillId="4" borderId="3" xfId="1" applyFont="1" applyFill="1" applyBorder="1" applyProtection="1">
      <protection hidden="1"/>
    </xf>
    <xf numFmtId="0" fontId="5" fillId="0" borderId="5" xfId="0" applyFont="1" applyBorder="1" applyAlignment="1">
      <alignment vertical="center"/>
    </xf>
    <xf numFmtId="0" fontId="5" fillId="0" borderId="6" xfId="0" applyFont="1" applyBorder="1"/>
    <xf numFmtId="44" fontId="9" fillId="4" borderId="5" xfId="1" applyFont="1" applyFill="1" applyBorder="1"/>
    <xf numFmtId="0" fontId="2" fillId="0" borderId="1" xfId="0" applyFont="1" applyBorder="1"/>
    <xf numFmtId="0" fontId="5" fillId="0" borderId="1" xfId="0" applyFont="1" applyBorder="1"/>
    <xf numFmtId="44" fontId="9" fillId="4" borderId="1" xfId="1" applyFont="1" applyFill="1" applyBorder="1"/>
    <xf numFmtId="6" fontId="0" fillId="0" borderId="0" xfId="0" applyNumberFormat="1"/>
    <xf numFmtId="0" fontId="0" fillId="5" borderId="0" xfId="0" applyFill="1"/>
    <xf numFmtId="0" fontId="10" fillId="0" borderId="0" xfId="0" applyFont="1"/>
    <xf numFmtId="44" fontId="2" fillId="3" borderId="1" xfId="1" applyFont="1" applyFill="1" applyBorder="1" applyProtection="1">
      <protection locked="0"/>
    </xf>
    <xf numFmtId="0" fontId="2" fillId="0" borderId="0" xfId="0" quotePrefix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1810-29D0-4FC7-A477-2A3F339663C8}">
  <dimension ref="A1:E28"/>
  <sheetViews>
    <sheetView tabSelected="1" workbookViewId="0">
      <selection activeCell="E4" sqref="E4"/>
    </sheetView>
  </sheetViews>
  <sheetFormatPr defaultColWidth="9.1328125" defaultRowHeight="12.75" x14ac:dyDescent="0.35"/>
  <cols>
    <col min="1" max="1" width="9.1328125" style="2"/>
    <col min="2" max="2" width="31.1328125" style="2" customWidth="1"/>
    <col min="3" max="3" width="26.265625" style="2" customWidth="1"/>
    <col min="4" max="4" width="73.3984375" style="2" customWidth="1"/>
    <col min="5" max="5" width="66.265625" style="1" customWidth="1"/>
    <col min="6" max="16384" width="9.1328125" style="2"/>
  </cols>
  <sheetData>
    <row r="1" spans="1:5" ht="219" customHeight="1" x14ac:dyDescent="0.35">
      <c r="A1" s="34" t="s">
        <v>40</v>
      </c>
      <c r="B1" s="35"/>
      <c r="C1" s="35"/>
      <c r="D1" s="35"/>
    </row>
    <row r="2" spans="1:5" s="4" customFormat="1" x14ac:dyDescent="0.35">
      <c r="A2" s="3"/>
      <c r="B2" s="3"/>
      <c r="C2" s="3"/>
      <c r="E2" s="1"/>
    </row>
    <row r="3" spans="1:5" ht="70.900000000000006" x14ac:dyDescent="0.35">
      <c r="A3" s="36" t="s">
        <v>0</v>
      </c>
      <c r="B3" s="5" t="s">
        <v>1</v>
      </c>
      <c r="C3" s="6" t="s">
        <v>2</v>
      </c>
      <c r="D3" s="7" t="s">
        <v>39</v>
      </c>
      <c r="E3" s="8"/>
    </row>
    <row r="4" spans="1:5" x14ac:dyDescent="0.35">
      <c r="A4" s="36"/>
      <c r="B4" s="9" t="s">
        <v>3</v>
      </c>
      <c r="C4" s="6" t="s">
        <v>33</v>
      </c>
      <c r="D4" s="7" t="s">
        <v>4</v>
      </c>
      <c r="E4" s="8"/>
    </row>
    <row r="5" spans="1:5" x14ac:dyDescent="0.35">
      <c r="A5" s="36"/>
      <c r="B5" s="10" t="s">
        <v>5</v>
      </c>
      <c r="C5" s="11" t="s">
        <v>31</v>
      </c>
      <c r="D5" s="7" t="s">
        <v>7</v>
      </c>
    </row>
    <row r="6" spans="1:5" x14ac:dyDescent="0.35">
      <c r="B6" s="12"/>
      <c r="C6" s="12"/>
      <c r="D6" s="13"/>
    </row>
    <row r="7" spans="1:5" x14ac:dyDescent="0.35">
      <c r="A7" s="37" t="s">
        <v>8</v>
      </c>
      <c r="B7" s="10" t="s">
        <v>9</v>
      </c>
      <c r="C7" s="11" t="s">
        <v>35</v>
      </c>
      <c r="D7" s="14" t="s">
        <v>10</v>
      </c>
    </row>
    <row r="8" spans="1:5" x14ac:dyDescent="0.35">
      <c r="A8" s="38"/>
      <c r="B8" s="10" t="s">
        <v>11</v>
      </c>
      <c r="C8" s="15">
        <v>1</v>
      </c>
      <c r="D8" s="14" t="s">
        <v>12</v>
      </c>
    </row>
    <row r="9" spans="1:5" x14ac:dyDescent="0.35">
      <c r="A9" s="38"/>
      <c r="B9" s="10" t="s">
        <v>13</v>
      </c>
      <c r="C9" s="16">
        <v>8000</v>
      </c>
      <c r="D9" s="14" t="s">
        <v>14</v>
      </c>
    </row>
    <row r="10" spans="1:5" s="22" customFormat="1" ht="13.15" hidden="1" x14ac:dyDescent="0.35">
      <c r="A10" s="17"/>
      <c r="B10" s="18" t="s">
        <v>15</v>
      </c>
      <c r="C10" s="19">
        <f>IF(OR((AND($C$3="Yes",$C$4="No")),$C$5=Dropdown!$D$8,$C$5=Dropdown!$D$9),C9/2,0)</f>
        <v>4000</v>
      </c>
      <c r="D10" s="20" t="s">
        <v>16</v>
      </c>
      <c r="E10" s="21"/>
    </row>
    <row r="11" spans="1:5" s="22" customFormat="1" ht="13.15" hidden="1" x14ac:dyDescent="0.35">
      <c r="A11" s="17"/>
      <c r="B11" s="18" t="s">
        <v>17</v>
      </c>
      <c r="C11" s="23">
        <f>VLOOKUP(C7,Dropdown!$A$2:$B$4,2,0)</f>
        <v>3000</v>
      </c>
      <c r="D11" s="20" t="s">
        <v>18</v>
      </c>
      <c r="E11" s="21"/>
    </row>
    <row r="12" spans="1:5" ht="13.15" x14ac:dyDescent="0.4">
      <c r="A12" s="24"/>
      <c r="B12" s="25" t="s">
        <v>19</v>
      </c>
      <c r="C12" s="26">
        <f>IF(C10&gt;C11,C11*C8,C10*C8)</f>
        <v>3000</v>
      </c>
      <c r="D12" s="14" t="s">
        <v>20</v>
      </c>
    </row>
    <row r="13" spans="1:5" x14ac:dyDescent="0.35">
      <c r="D13" s="13"/>
    </row>
    <row r="14" spans="1:5" x14ac:dyDescent="0.35">
      <c r="A14" s="37" t="s">
        <v>21</v>
      </c>
      <c r="B14" s="27" t="s">
        <v>9</v>
      </c>
      <c r="C14" s="11" t="s">
        <v>35</v>
      </c>
      <c r="D14" s="14" t="s">
        <v>10</v>
      </c>
    </row>
    <row r="15" spans="1:5" x14ac:dyDescent="0.35">
      <c r="A15" s="38"/>
      <c r="B15" s="27" t="s">
        <v>11</v>
      </c>
      <c r="C15" s="15"/>
      <c r="D15" s="14" t="s">
        <v>12</v>
      </c>
    </row>
    <row r="16" spans="1:5" x14ac:dyDescent="0.35">
      <c r="A16" s="38"/>
      <c r="B16" s="27" t="s">
        <v>13</v>
      </c>
      <c r="C16" s="33"/>
      <c r="D16" s="14" t="s">
        <v>14</v>
      </c>
    </row>
    <row r="17" spans="1:5" s="22" customFormat="1" ht="13.15" hidden="1" x14ac:dyDescent="0.35">
      <c r="A17" s="17"/>
      <c r="B17" s="18" t="s">
        <v>15</v>
      </c>
      <c r="C17" s="19">
        <f>IF(OR((AND($C$3="Yes",$C$4="No")),$C$5=Dropdown!$D$8,$C$5=Dropdown!$D$9),C16/2,0)</f>
        <v>0</v>
      </c>
      <c r="D17" s="20" t="s">
        <v>16</v>
      </c>
      <c r="E17" s="21"/>
    </row>
    <row r="18" spans="1:5" s="22" customFormat="1" ht="13.15" hidden="1" x14ac:dyDescent="0.35">
      <c r="A18" s="17"/>
      <c r="B18" s="18" t="s">
        <v>17</v>
      </c>
      <c r="C18" s="23">
        <f>VLOOKUP(C14,Dropdown!$A$2:$B$4,2,0)</f>
        <v>3000</v>
      </c>
      <c r="D18" s="20" t="s">
        <v>18</v>
      </c>
      <c r="E18" s="21"/>
    </row>
    <row r="19" spans="1:5" ht="13.15" x14ac:dyDescent="0.4">
      <c r="A19" s="24"/>
      <c r="B19" s="25" t="s">
        <v>19</v>
      </c>
      <c r="C19" s="26">
        <f>IF(C17&gt;C18,C18*C15,C17*C15)</f>
        <v>0</v>
      </c>
      <c r="D19" s="14" t="s">
        <v>20</v>
      </c>
    </row>
    <row r="20" spans="1:5" x14ac:dyDescent="0.35">
      <c r="D20" s="13"/>
    </row>
    <row r="21" spans="1:5" x14ac:dyDescent="0.35">
      <c r="A21" s="37" t="s">
        <v>22</v>
      </c>
      <c r="B21" s="27" t="s">
        <v>9</v>
      </c>
      <c r="C21" s="11" t="s">
        <v>35</v>
      </c>
      <c r="D21" s="14" t="s">
        <v>10</v>
      </c>
    </row>
    <row r="22" spans="1:5" x14ac:dyDescent="0.35">
      <c r="A22" s="38"/>
      <c r="B22" s="27" t="s">
        <v>11</v>
      </c>
      <c r="C22" s="15"/>
      <c r="D22" s="14" t="s">
        <v>12</v>
      </c>
    </row>
    <row r="23" spans="1:5" x14ac:dyDescent="0.35">
      <c r="A23" s="38"/>
      <c r="B23" s="27" t="s">
        <v>13</v>
      </c>
      <c r="C23" s="16"/>
      <c r="D23" s="14" t="s">
        <v>14</v>
      </c>
    </row>
    <row r="24" spans="1:5" s="22" customFormat="1" ht="13.15" hidden="1" x14ac:dyDescent="0.35">
      <c r="A24" s="17"/>
      <c r="B24" s="18" t="s">
        <v>15</v>
      </c>
      <c r="C24" s="19">
        <f>IF(OR((AND($C$3="Yes",$C$4="No")),$C$5=Dropdown!$D$8,$C$5=Dropdown!$D$9),C23/2,0)</f>
        <v>0</v>
      </c>
      <c r="D24" s="20" t="s">
        <v>16</v>
      </c>
      <c r="E24" s="21"/>
    </row>
    <row r="25" spans="1:5" s="22" customFormat="1" ht="13.15" hidden="1" x14ac:dyDescent="0.35">
      <c r="A25" s="17"/>
      <c r="B25" s="18" t="s">
        <v>17</v>
      </c>
      <c r="C25" s="23">
        <f>VLOOKUP(C21,Dropdown!$A$2:$B$4,2,0)</f>
        <v>3000</v>
      </c>
      <c r="D25" s="20" t="s">
        <v>18</v>
      </c>
      <c r="E25" s="21"/>
    </row>
    <row r="26" spans="1:5" ht="13.15" x14ac:dyDescent="0.4">
      <c r="A26" s="24"/>
      <c r="B26" s="25" t="s">
        <v>19</v>
      </c>
      <c r="C26" s="26">
        <f>IF(C24&gt;C25,C25*C22,C24*C22)</f>
        <v>0</v>
      </c>
      <c r="D26" s="14" t="s">
        <v>20</v>
      </c>
    </row>
    <row r="27" spans="1:5" x14ac:dyDescent="0.35">
      <c r="D27" s="13"/>
    </row>
    <row r="28" spans="1:5" ht="13.15" x14ac:dyDescent="0.4">
      <c r="B28" s="28" t="s">
        <v>23</v>
      </c>
      <c r="C28" s="29">
        <f>C12+C19+C26</f>
        <v>3000</v>
      </c>
    </row>
  </sheetData>
  <mergeCells count="5">
    <mergeCell ref="A1:D1"/>
    <mergeCell ref="A3:A5"/>
    <mergeCell ref="A7:A9"/>
    <mergeCell ref="A14:A16"/>
    <mergeCell ref="A21:A23"/>
  </mergeCells>
  <dataValidations count="1">
    <dataValidation type="whole" allowBlank="1" showErrorMessage="1" prompt="Enter whole number value" sqref="C22 C8 C15" xr:uid="{5EA32D86-01A3-4EE7-8EEE-12D9D6812D6C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EE3F8FA2-C539-494F-A736-98FDDD0A6AE7}">
          <x14:formula1>
            <xm:f>Dropdown!$D$2:$D$11</xm:f>
          </x14:formula1>
          <xm:sqref>C5</xm:sqref>
        </x14:dataValidation>
        <x14:dataValidation type="list" allowBlank="1" showErrorMessage="1" xr:uid="{9512D35E-FC2D-4FCB-BCDA-30D7E5B4CB60}">
          <x14:formula1>
            <xm:f>Dropdown!$A$2:$A$4</xm:f>
          </x14:formula1>
          <xm:sqref>C21 C14</xm:sqref>
        </x14:dataValidation>
        <x14:dataValidation type="list" allowBlank="1" showInputMessage="1" showErrorMessage="1" xr:uid="{280A6F3F-E7AD-4D92-AFE5-6C885C8FFFA3}">
          <x14:formula1>
            <xm:f>Dropdown!$F$2:$F$3</xm:f>
          </x14:formula1>
          <xm:sqref>C3:C4</xm:sqref>
        </x14:dataValidation>
        <x14:dataValidation type="list" allowBlank="1" showErrorMessage="1" xr:uid="{F012D5CC-D5E8-4165-A7A2-B44464FD4799}">
          <x14:formula1>
            <xm:f>Dropdown!$A$2:$A$5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8ED9-9D52-425B-9CD8-26AE17FD3512}">
  <dimension ref="A1:F11"/>
  <sheetViews>
    <sheetView workbookViewId="0">
      <selection activeCell="A3" sqref="A3"/>
    </sheetView>
  </sheetViews>
  <sheetFormatPr defaultRowHeight="14.25" x14ac:dyDescent="0.45"/>
  <cols>
    <col min="1" max="1" width="20.59765625" bestFit="1" customWidth="1"/>
    <col min="4" max="4" width="30.3984375" bestFit="1" customWidth="1"/>
  </cols>
  <sheetData>
    <row r="1" spans="1:6" x14ac:dyDescent="0.45">
      <c r="A1" s="32" t="s">
        <v>9</v>
      </c>
      <c r="B1" s="32" t="s">
        <v>34</v>
      </c>
      <c r="C1" s="32"/>
      <c r="D1" s="32" t="s">
        <v>5</v>
      </c>
    </row>
    <row r="2" spans="1:6" x14ac:dyDescent="0.45">
      <c r="A2" t="s">
        <v>35</v>
      </c>
      <c r="B2" s="30">
        <v>3000</v>
      </c>
      <c r="C2" s="30"/>
      <c r="D2" t="s">
        <v>30</v>
      </c>
      <c r="F2" t="s">
        <v>2</v>
      </c>
    </row>
    <row r="3" spans="1:6" x14ac:dyDescent="0.45">
      <c r="A3" t="s">
        <v>36</v>
      </c>
      <c r="B3" s="30">
        <v>15000</v>
      </c>
      <c r="C3" s="30"/>
      <c r="D3" t="s">
        <v>32</v>
      </c>
      <c r="F3" t="s">
        <v>33</v>
      </c>
    </row>
    <row r="4" spans="1:6" x14ac:dyDescent="0.45">
      <c r="A4" t="s">
        <v>37</v>
      </c>
      <c r="B4" s="30">
        <v>45000</v>
      </c>
      <c r="C4" s="30"/>
      <c r="D4" t="s">
        <v>26</v>
      </c>
    </row>
    <row r="5" spans="1:6" x14ac:dyDescent="0.45">
      <c r="A5" t="s">
        <v>38</v>
      </c>
      <c r="B5" s="30">
        <v>75000</v>
      </c>
      <c r="D5" t="s">
        <v>31</v>
      </c>
    </row>
    <row r="6" spans="1:6" x14ac:dyDescent="0.45">
      <c r="D6" t="s">
        <v>25</v>
      </c>
    </row>
    <row r="7" spans="1:6" x14ac:dyDescent="0.45">
      <c r="D7" t="s">
        <v>29</v>
      </c>
    </row>
    <row r="8" spans="1:6" x14ac:dyDescent="0.45">
      <c r="D8" s="31" t="s">
        <v>24</v>
      </c>
    </row>
    <row r="9" spans="1:6" x14ac:dyDescent="0.45">
      <c r="D9" s="31" t="s">
        <v>6</v>
      </c>
    </row>
    <row r="10" spans="1:6" x14ac:dyDescent="0.45">
      <c r="D10" t="s">
        <v>28</v>
      </c>
    </row>
    <row r="11" spans="1:6" x14ac:dyDescent="0.45">
      <c r="D11" t="s">
        <v>27</v>
      </c>
    </row>
  </sheetData>
  <sortState xmlns:xlrd2="http://schemas.microsoft.com/office/spreadsheetml/2017/richdata2" ref="D2:D11">
    <sortCondition ref="D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644F3A6D509409B6FB0AC4C19D697" ma:contentTypeVersion="9" ma:contentTypeDescription="Create a new document." ma:contentTypeScope="" ma:versionID="c737cfbbc7cded02b8aa638c362fb2d1">
  <xsd:schema xmlns:xsd="http://www.w3.org/2001/XMLSchema" xmlns:xs="http://www.w3.org/2001/XMLSchema" xmlns:p="http://schemas.microsoft.com/office/2006/metadata/properties" xmlns:ns3="991d5490-db4b-49fb-93ae-ac8ede77ce83" targetNamespace="http://schemas.microsoft.com/office/2006/metadata/properties" ma:root="true" ma:fieldsID="e87935e0dc5839be354454f467a5c186" ns3:_="">
    <xsd:import namespace="991d5490-db4b-49fb-93ae-ac8ede77ce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d5490-db4b-49fb-93ae-ac8ede77c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4444A-3703-477D-A688-E5124E17E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d5490-db4b-49fb-93ae-ac8ede77c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04147-B663-49C5-A81A-947F353668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F2E7F7-EF60-45E2-AD48-7E622DBEAB7B}">
  <ds:schemaRefs>
    <ds:schemaRef ds:uri="http://purl.org/dc/elements/1.1/"/>
    <ds:schemaRef ds:uri="http://schemas.openxmlformats.org/package/2006/metadata/core-properties"/>
    <ds:schemaRef ds:uri="http://purl.org/dc/terms/"/>
    <ds:schemaRef ds:uri="991d5490-db4b-49fb-93ae-ac8ede77ce8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EVSE Rebate</vt:lpstr>
      <vt:lpstr>Dropdown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Calas, Guillaume</dc:creator>
  <cp:lastModifiedBy>Jose, Donna</cp:lastModifiedBy>
  <dcterms:created xsi:type="dcterms:W3CDTF">2020-02-07T23:07:39Z</dcterms:created>
  <dcterms:modified xsi:type="dcterms:W3CDTF">2020-06-03T15:35:38Z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0x010100E64644F3A6D509409B6FB0AC4C19D697</vt:lpwstr>
  </property>
</Properties>
</file>