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mpra-my.sharepoint.com/personal/rpisaneschi_semprautilities_com/Documents/Desktop/"/>
    </mc:Choice>
  </mc:AlternateContent>
  <xr:revisionPtr revIDLastSave="0" documentId="8_{A106DDFB-1D75-4E76-A35A-54D13DDAA9D1}" xr6:coauthVersionLast="47" xr6:coauthVersionMax="47" xr10:uidLastSave="{00000000-0000-0000-0000-000000000000}"/>
  <bookViews>
    <workbookView xWindow="780" yWindow="780" windowWidth="24870" windowHeight="19980" xr2:uid="{A13C0607-FD35-4581-82BA-B524E6225E68}"/>
  </bookViews>
  <sheets>
    <sheet name="Distribution Pipelines" sheetId="1" r:id="rId1"/>
    <sheet name="Medium-Pr Regulator Stations" sheetId="2" r:id="rId2"/>
    <sheet name="Directions" sheetId="3" r:id="rId3"/>
    <sheet name="Definitions" sheetId="4" r:id="rId4"/>
  </sheets>
  <definedNames>
    <definedName name="_ftn1" localSheetId="0">'Distribution Pipelines'!#REF!</definedName>
    <definedName name="_ftn1" localSheetId="1">'Medium-Pr Regulator Stations'!#REF!</definedName>
    <definedName name="_ftn2" localSheetId="0">'Distribution Pipelines'!#REF!</definedName>
    <definedName name="_ftn2" localSheetId="1">'Medium-Pr Regulator Stations'!#REF!</definedName>
    <definedName name="_ftn4" localSheetId="3">Definitions!$B$33</definedName>
    <definedName name="_ftn5" localSheetId="3">Definitions!$B$34</definedName>
    <definedName name="_ftn6" localSheetId="3">Definitions!$B$35</definedName>
    <definedName name="_ftn7" localSheetId="3">Definitions!$B$36</definedName>
    <definedName name="_ftnref1" localSheetId="0">'Distribution Pipelines'!#REF!</definedName>
    <definedName name="_ftnref1" localSheetId="1">'Medium-Pr Regulator Stations'!#REF!</definedName>
    <definedName name="_ftnref10" localSheetId="3">Definitions!$B$23</definedName>
    <definedName name="_ftnref11" localSheetId="3">Definitions!$B$25</definedName>
    <definedName name="_ftnref2" localSheetId="0">'Distribution Pipelines'!#REF!</definedName>
    <definedName name="_ftnref2" localSheetId="1">'Medium-Pr Regulator Stations'!#REF!</definedName>
    <definedName name="_ftnref3" localSheetId="3">Definitions!$B$14</definedName>
    <definedName name="_ftnref4" localSheetId="3">Definitions!$B$15</definedName>
    <definedName name="_ftnref5" localSheetId="3">Definitions!$B$16</definedName>
    <definedName name="_ftnref6" localSheetId="3">Definitions!$B$17</definedName>
    <definedName name="_ftnref7" localSheetId="3">Definitions!$B$18</definedName>
    <definedName name="_ftnref8" localSheetId="3">Definitions!$B$21</definedName>
    <definedName name="_ftnref9" localSheetId="3">Definitions!$B$22</definedName>
    <definedName name="_xlnm.Print_Area" localSheetId="2">Directions!$B$1:$B$5</definedName>
    <definedName name="_xlnm.Print_Area" localSheetId="0">'Distribution Pipelines'!$A$1:$E$13</definedName>
    <definedName name="_xlnm.Print_Area" localSheetId="1">'Medium-Pr Regulator Stations'!$A$1:$E$11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5" i="1"/>
  <c r="C2" i="2" l="1"/>
  <c r="C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tc={AA8BEC63-B01B-4E2B-B2F1-23E26A7EE2D5}</author>
  </authors>
  <commentList>
    <comment ref="B16" authorId="0" shapeId="0" xr:uid="{AA8BEC63-B01B-4E2B-B2F1-23E26A7EE2D5}">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<sst xmlns="http://schemas.openxmlformats.org/spreadsheetml/2006/main" count="121" uniqueCount="87">
  <si>
    <t>Row ID</t>
  </si>
  <si>
    <t>Row Name</t>
  </si>
  <si>
    <t xml:space="preserve">Value </t>
  </si>
  <si>
    <t>Definition [1]</t>
  </si>
  <si>
    <t>General Rate Case Citation (document and page number)</t>
  </si>
  <si>
    <t>G1</t>
  </si>
  <si>
    <t>Maintenance cost per service</t>
  </si>
  <si>
    <r>
      <t>Average cost of gas distribution pipeline maintenance</t>
    </r>
    <r>
      <rPr>
        <sz val="12"/>
        <color rgb="FF000000"/>
        <rFont val="Book Antiqua"/>
        <family val="1"/>
      </rPr>
      <t>, per service. Calculated by adding G3 and G4, then dividing by G2.</t>
    </r>
  </si>
  <si>
    <t>NA</t>
  </si>
  <si>
    <t>G2</t>
  </si>
  <si>
    <t>Services</t>
  </si>
  <si>
    <t>Number of services operated by the utility.</t>
  </si>
  <si>
    <t>G3</t>
  </si>
  <si>
    <t>Total capital maintenance costs</t>
  </si>
  <si>
    <r>
      <rPr>
        <sz val="12"/>
        <color rgb="FF000000"/>
        <rFont val="Book Antiqua"/>
        <family val="1"/>
      </rPr>
      <t xml:space="preserve">Annual capital cost of all gas distribution main and service leak detection and prevention, maintenance, and repairs, </t>
    </r>
    <r>
      <rPr>
        <i/>
        <sz val="12"/>
        <color rgb="FF000000"/>
        <rFont val="Book Antiqua"/>
        <family val="1"/>
      </rPr>
      <t xml:space="preserve">excluding </t>
    </r>
    <r>
      <rPr>
        <sz val="12"/>
        <color rgb="FF000000"/>
        <rFont val="Book Antiqua"/>
        <family val="1"/>
      </rPr>
      <t xml:space="preserve">pipeline replacement. </t>
    </r>
  </si>
  <si>
    <t>G4</t>
  </si>
  <si>
    <t>Total O&amp;M maintenance costs [2]</t>
  </si>
  <si>
    <r>
      <rPr>
        <sz val="12"/>
        <color rgb="FF000000"/>
        <rFont val="Book Antiqua"/>
        <family val="1"/>
      </rPr>
      <t xml:space="preserve">Annual operations and maintenance cost of all gas distribution main and service leak detection and prevention, maintenance, and repairs, </t>
    </r>
    <r>
      <rPr>
        <i/>
        <sz val="12"/>
        <color rgb="FF000000"/>
        <rFont val="Book Antiqua"/>
        <family val="1"/>
      </rPr>
      <t xml:space="preserve">excluding </t>
    </r>
    <r>
      <rPr>
        <sz val="12"/>
        <color rgb="FF000000"/>
        <rFont val="Book Antiqua"/>
        <family val="1"/>
      </rPr>
      <t>pipeline replacement.</t>
    </r>
  </si>
  <si>
    <t>G5</t>
  </si>
  <si>
    <t>[cost component]</t>
  </si>
  <si>
    <t>[value]</t>
  </si>
  <si>
    <t>[definition]</t>
  </si>
  <si>
    <t>[citation]</t>
  </si>
  <si>
    <t>G6</t>
  </si>
  <si>
    <t>G7</t>
  </si>
  <si>
    <t>…</t>
  </si>
  <si>
    <t xml:space="preserve">[1] All values are calculated as defined in the "Definition" column for every field that includes a cell calculation or equivalent field in "Definition."	</t>
  </si>
  <si>
    <t>[2] Activity codes for O&amp;M Maintenance [MAT Codes: Leak Survey 670,672,671,673 :  CP:603,604,631,633,658,659 Pipeline Ops: 744, and all leak repair orders] District" All O&amp;M leak repairs].  Included damage prevention mark-out costs from FERC 874.3 and 874.31 on Damage Prevention cost centers.</t>
  </si>
  <si>
    <t>H1</t>
  </si>
  <si>
    <t>Maintenance cost per regulator station</t>
  </si>
  <si>
    <r>
      <t>Average cost of maintaining gas distribution medium-pressure regulator stations</t>
    </r>
    <r>
      <rPr>
        <sz val="12"/>
        <color rgb="FF000000"/>
        <rFont val="Book Antiqua"/>
        <family val="1"/>
      </rPr>
      <t>, per service. Calculated by adding H3 and H4, then dividing by H2.</t>
    </r>
  </si>
  <si>
    <t>H2</t>
  </si>
  <si>
    <t>Regulator stations</t>
  </si>
  <si>
    <t>Number of gas distribution regulator stations operated by the utility.  Include only the medium-pressure stations included in the F4 total.</t>
  </si>
  <si>
    <t>H3</t>
  </si>
  <si>
    <r>
      <rPr>
        <sz val="12"/>
        <color rgb="FF000000"/>
        <rFont val="Book Antiqua"/>
        <family val="1"/>
      </rPr>
      <t xml:space="preserve">Annual capital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</si>
  <si>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H4</t>
  </si>
  <si>
    <t>Total O&amp;M maintenance costs</t>
  </si>
  <si>
    <r>
      <rPr>
        <sz val="12"/>
        <color rgb="FF000000"/>
        <rFont val="Book Antiqua"/>
        <family val="1"/>
      </rPr>
      <t xml:space="preserve">Annual operations and maintenance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</si>
  <si>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H5</t>
  </si>
  <si>
    <t>H6</t>
  </si>
  <si>
    <t>H7</t>
  </si>
  <si>
    <t>Distribution Pipelines</t>
  </si>
  <si>
    <r>
      <t>a.</t>
    </r>
    <r>
      <rPr>
        <sz val="7"/>
        <color rgb="FF000000"/>
        <rFont val="Times New Roman"/>
        <family val="1"/>
      </rPr>
      <t xml:space="preserve">    </t>
    </r>
    <r>
      <rPr>
        <sz val="13"/>
        <color rgb="FF000000"/>
        <rFont val="Book Antiqua"/>
        <family val="1"/>
      </rPr>
      <t>In the tab “Distribution Pipelines,” provide the information shown.  In the first two columns, provide the Row ID, and Row Name, as shown; in the third column, provide the information requested; and in the fourth column, provide the Definition, as shown.  Provide additional rows showing the cost components which sum to G3 and to G4,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activities that support gas distribution pipeline safety such as leak surveys and locate-and-mark programs.</t>
    </r>
  </si>
  <si>
    <t>Medium-Pressure Regulator Stations</t>
  </si>
  <si>
    <r>
      <t>b.</t>
    </r>
    <r>
      <rPr>
        <sz val="7"/>
        <color theme="1"/>
        <rFont val="Times New Roman"/>
        <family val="1"/>
      </rPr>
      <t xml:space="preserve">    </t>
    </r>
    <r>
      <rPr>
        <sz val="13"/>
        <color theme="1"/>
        <rFont val="Book Antiqua"/>
        <family val="1"/>
      </rPr>
      <t>In the tab “Medium-Pr Regulator Stations,” provide the information shown.  In the first column two columns, provide the Row ID, and Row Name, as shown; in the third column, provide the information for medium-pressure regulator stations; in the fourth column, provide the information for low-pressure regulator stations; and in the fifth column, provide the Definition, as shown.  Provide additional rows showing the cost components which sum to H3 and to H4,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costs associated with maintaining regulator station locations and on-site equipment, such as SCADA equipment, vault lids, fencing, and access roadway maintenance.</t>
    </r>
  </si>
  <si>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</si>
  <si>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</si>
  <si>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</si>
  <si>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</si>
  <si>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</si>
  <si>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</si>
  <si>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</si>
  <si>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</si>
  <si>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</si>
  <si>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</si>
  <si>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</si>
  <si>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</si>
  <si>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</si>
  <si>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</si>
  <si>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</si>
  <si>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</si>
  <si>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</si>
  <si>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</si>
  <si>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</si>
  <si>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</si>
  <si>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</si>
  <si>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</si>
  <si>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</si>
  <si>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</si>
  <si>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</si>
  <si>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</si>
  <si>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</si>
  <si>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</si>
  <si>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</si>
  <si>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</si>
  <si>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</si>
  <si>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</si>
  <si>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</si>
  <si>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</si>
  <si>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</si>
  <si>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</si>
  <si>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</si>
  <si>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</si>
  <si>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A.22-05-016 SDG&amp;E 2024 General Rate Case (GRC) (May 15, 2022) p LPK-29 to LPK-42 and LPK-46 to LPK-53</t>
  </si>
  <si>
    <t>A.22-05-016 SDG&amp;E 2024 General Rate Case (GRC) (May 15, 2022) p LPK-38 to LPK-42</t>
  </si>
  <si>
    <t>A.22-05-016 SDG&amp;E 2024 General Rate Case (GRC) (May 15, 2022) p LPK-46 to LPK-54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</si>
</sst>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ptos Narrow"/>
      <family val="2"/>
      <scheme val="minor"/>
    </font>
    <font>
      <b/>
      <sz val="12"/>
      <color rgb="FF000000"/>
      <name val="Book Antiqua"/>
      <family val="1"/>
    </font>
    <font>
      <sz val="12"/>
      <color theme="1"/>
      <name val="Book Antiqua"/>
      <family val="1"/>
    </font>
    <font>
      <i/>
      <sz val="12"/>
      <color theme="1"/>
      <name val="Book Antiqua"/>
      <family val="1"/>
    </font>
    <font>
      <sz val="12"/>
      <color rgb="FF000000"/>
      <name val="Book Antiqua"/>
      <family val="1"/>
    </font>
    <font>
      <sz val="13"/>
      <color theme="1"/>
      <name val="Book Antiqua"/>
      <family val="1"/>
    </font>
    <font>
      <i/>
      <sz val="13"/>
      <color theme="1"/>
      <name val="Book Antiqua"/>
      <family val="1"/>
    </font>
    <font>
      <sz val="7"/>
      <color theme="1"/>
      <name val="Times New Roman"/>
      <family val="1"/>
    </font>
    <font>
      <i/>
      <sz val="13"/>
      <color theme="1"/>
      <name val="Times New Roman"/>
      <family val="1"/>
    </font>
    <font>
      <sz val="11"/>
      <color theme="1"/>
      <name val="Book Antiqua"/>
      <family val="1"/>
    </font>
    <font>
      <i/>
      <sz val="11"/>
      <color theme="1"/>
      <name val="Book Antiqua"/>
      <family val="1"/>
    </font>
    <font>
      <u/>
      <sz val="11"/>
      <color theme="10"/>
      <name val="Aptos Narrow"/>
      <family val="2"/>
      <scheme val="minor"/>
    </font>
    <font>
      <sz val="11"/>
      <name val="Book Antiqua"/>
      <family val="1"/>
    </font>
    <font>
      <i/>
      <sz val="12"/>
      <color rgb="FF000000"/>
      <name val="Book Antiqua"/>
      <family val="1"/>
    </font>
    <font>
      <sz val="13"/>
      <color rgb="FF000000"/>
      <name val="Book Antiqua"/>
      <family val="1"/>
    </font>
    <font>
      <sz val="7"/>
      <color rgb="FF000000"/>
      <name val="Times New Roman"/>
      <family val="1"/>
    </font>
    <font>
      <sz val="11"/>
      <color theme="1"/>
      <name val="Aptos Narrow"/>
      <family val="2"/>
      <scheme val="minor"/>
    </font>
    <font>
      <u/>
      <sz val="12"/>
      <color theme="10"/>
      <name val="Book Antiqua"/>
      <family val="1"/>
    </font>
  </fonts>
  <fills count="2">
    <fill>
      <patternFill patternType="none"/>
    </fill>
    <fill>
      <patternFill patternType="gray125"/>
    </fill>
  </fills>
  <borders count="3">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44" fontId="16" fillId="0" borderId="0" applyFont="0" applyFill="0" applyBorder="0" applyAlignment="0" applyProtection="0"/>
  </cellStyleXfs>
  <cellXfs count="22">
    <xf numFmtId="0" fontId="0" fillId="0" borderId="0" xfId="0"/>
    <xf numFmtId="0" fontId="2" fillId="0" borderId="0" xfId="0" applyFont="1"/>
    <xf numFmtId="0" fontId="3" fillId="0" borderId="1" xfId="0" applyFont="1" applyBorder="1" applyAlignment="1">
      <alignment vertical="center" wrapText="1"/>
    </xf>
    <xf numFmtId="0" fontId="0" fillId="0" borderId="0" xfId="0" applyAlignment="1">
      <alignment wrapText="1"/>
    </xf>
    <xf numFmtId="0" fontId="2" fillId="0" borderId="0" xfId="0" applyFont="1" applyAlignment="1">
      <alignment wrapText="1"/>
    </xf>
    <xf numFmtId="0" fontId="5" fillId="0" borderId="0" xfId="0" applyFont="1" applyAlignment="1">
      <alignment horizontal="left" vertical="center" wrapText="1" indent="12"/>
    </xf>
    <xf numFmtId="0" fontId="6" fillId="0" borderId="0" xfId="0" applyFont="1" applyAlignment="1">
      <alignment horizontal="left" vertical="center" wrapText="1"/>
    </xf>
    <xf numFmtId="0" fontId="5" fillId="0" borderId="0" xfId="0" applyFont="1" applyAlignment="1">
      <alignment horizontal="left" vertical="center" wrapText="1"/>
    </xf>
    <xf numFmtId="0" fontId="12" fillId="0" borderId="0" xfId="1" applyFont="1" applyAlignment="1">
      <alignment horizontal="left" vertical="top" wrapText="1"/>
    </xf>
    <xf numFmtId="0" fontId="14" fillId="0" borderId="0" xfId="0" applyFont="1" applyAlignment="1">
      <alignment horizontal="left" vertical="center" wrapText="1" indent="12"/>
    </xf>
    <xf numFmtId="0" fontId="2"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3" fillId="0" borderId="2" xfId="0" applyFont="1" applyBorder="1" applyAlignment="1">
      <alignment vertical="center" wrapText="1"/>
    </xf>
    <xf numFmtId="0" fontId="2" fillId="0" borderId="2" xfId="0" applyFont="1" applyBorder="1" applyAlignment="1">
      <alignment horizontal="center" vertical="center" wrapText="1"/>
    </xf>
    <xf numFmtId="44" fontId="2" fillId="0" borderId="2" xfId="2"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17" fillId="0" borderId="2" xfId="1" applyFont="1" applyBorder="1" applyAlignment="1">
      <alignment vertical="center" wrapText="1"/>
    </xf>
    <xf numFmtId="0" fontId="2" fillId="0" borderId="0" xfId="0" applyFont="1" applyAlignment="1">
      <alignment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Hlavka, Eileen" id="{7DEA653F-509F-411B-BC44-D3D56780A212}"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7DEA653F-509F-411B-BC44-D3D56780A212}" id="{AA8BEC63-B01B-4E2B-B2F1-23E26A7EE2D5}">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20D9-7C76-49CB-8C49-DE62AD0BBDCF}">
  <sheetPr>
    <pageSetUpPr fitToPage="1"/>
  </sheetPr>
  <dimension ref="A1:E13"/>
  <sheetViews>
    <sheetView tabSelected="1" zoomScaleNormal="100" workbookViewId="0">
      <pane ySplit="1" topLeftCell="A2" activePane="bottomLeft" state="frozen"/>
      <selection pane="bottomLeft" activeCell="G4" sqref="G4"/>
    </sheetView>
  </sheetViews>
  <sheetFormatPr defaultColWidth="8.7109375" defaultRowHeight="15.75" x14ac:dyDescent="0.25"/>
  <cols>
    <col min="1" max="1" width="13.42578125" style="4" customWidth="1"/>
    <col min="2" max="2" width="14.140625" style="4" customWidth="1"/>
    <col min="3" max="3" width="16.5703125" style="12" bestFit="1" customWidth="1"/>
    <col min="4" max="5" width="31.85546875" style="4" customWidth="1"/>
    <col min="6" max="16384" width="8.7109375" style="4"/>
  </cols>
  <sheetData>
    <row r="1" spans="1:5" ht="49.5" x14ac:dyDescent="0.25">
      <c r="A1" s="13" t="s">
        <v>0</v>
      </c>
      <c r="B1" s="13" t="s">
        <v>1</v>
      </c>
      <c r="C1" s="14" t="s">
        <v>2</v>
      </c>
      <c r="D1" s="14" t="s">
        <v>3</v>
      </c>
      <c r="E1" s="13" t="s">
        <v>4</v>
      </c>
    </row>
    <row r="2" spans="1:5" ht="78.75" x14ac:dyDescent="0.25">
      <c r="A2" s="10" t="s">
        <v>5</v>
      </c>
      <c r="B2" s="15" t="s">
        <v>6</v>
      </c>
      <c r="C2" s="17">
        <f>SUM('Distribution Pipelines'!C4, 'Distribution Pipelines'!C5)/C3</f>
        <v>16.150237027893606</v>
      </c>
      <c r="D2" s="10" t="s">
        <v>7</v>
      </c>
      <c r="E2" s="10" t="s">
        <v>85</v>
      </c>
    </row>
    <row r="3" spans="1:5" ht="31.5" x14ac:dyDescent="0.25">
      <c r="A3" s="10" t="s">
        <v>9</v>
      </c>
      <c r="B3" s="10" t="s">
        <v>10</v>
      </c>
      <c r="C3" s="16">
        <v>664310</v>
      </c>
      <c r="D3" s="11" t="s">
        <v>11</v>
      </c>
      <c r="E3" s="11" t="s">
        <v>8</v>
      </c>
    </row>
    <row r="4" spans="1:5" ht="94.5" x14ac:dyDescent="0.25">
      <c r="A4" s="10" t="s">
        <v>12</v>
      </c>
      <c r="B4" s="10" t="s">
        <v>13</v>
      </c>
      <c r="C4" s="16" t="s">
        <v>8</v>
      </c>
      <c r="D4" s="11" t="s">
        <v>14</v>
      </c>
      <c r="E4" s="11" t="s">
        <v>8</v>
      </c>
    </row>
    <row r="5" spans="1:5" ht="110.25" x14ac:dyDescent="0.25">
      <c r="A5" s="10" t="s">
        <v>15</v>
      </c>
      <c r="B5" s="20" t="s">
        <v>16</v>
      </c>
      <c r="C5" s="17">
        <f>(42915.05584*1000)/4</f>
        <v>10728763.960000001</v>
      </c>
      <c r="D5" s="11" t="s">
        <v>17</v>
      </c>
      <c r="E5" s="11" t="s">
        <v>84</v>
      </c>
    </row>
    <row r="6" spans="1:5" ht="31.5" x14ac:dyDescent="0.25">
      <c r="A6" s="10" t="s">
        <v>18</v>
      </c>
      <c r="B6" s="10" t="s">
        <v>19</v>
      </c>
      <c r="C6" s="16" t="s">
        <v>20</v>
      </c>
      <c r="D6" s="11" t="s">
        <v>21</v>
      </c>
      <c r="E6" s="11" t="s">
        <v>22</v>
      </c>
    </row>
    <row r="7" spans="1:5" ht="31.5" x14ac:dyDescent="0.25">
      <c r="A7" s="10" t="s">
        <v>23</v>
      </c>
      <c r="B7" s="10" t="s">
        <v>19</v>
      </c>
      <c r="C7" s="16" t="s">
        <v>20</v>
      </c>
      <c r="D7" s="11" t="s">
        <v>21</v>
      </c>
      <c r="E7" s="11" t="s">
        <v>22</v>
      </c>
    </row>
    <row r="8" spans="1:5" ht="31.5" x14ac:dyDescent="0.25">
      <c r="A8" s="10" t="s">
        <v>24</v>
      </c>
      <c r="B8" s="10" t="s">
        <v>19</v>
      </c>
      <c r="C8" s="16" t="s">
        <v>20</v>
      </c>
      <c r="D8" s="11" t="s">
        <v>21</v>
      </c>
      <c r="E8" s="11" t="s">
        <v>22</v>
      </c>
    </row>
    <row r="9" spans="1:5" x14ac:dyDescent="0.25">
      <c r="A9" s="10" t="s">
        <v>25</v>
      </c>
      <c r="B9" s="10"/>
      <c r="C9" s="16"/>
      <c r="D9" s="11"/>
      <c r="E9" s="11"/>
    </row>
    <row r="11" spans="1:5" s="18" customFormat="1" x14ac:dyDescent="0.25">
      <c r="C11" s="19"/>
    </row>
    <row r="12" spans="1:5" ht="34.5" customHeight="1" x14ac:dyDescent="0.25">
      <c r="A12" s="21" t="s">
        <v>26</v>
      </c>
      <c r="B12" s="21"/>
      <c r="C12" s="21"/>
      <c r="D12" s="21"/>
      <c r="E12" s="21"/>
    </row>
    <row r="13" spans="1:5" ht="70.5" customHeight="1" x14ac:dyDescent="0.25">
      <c r="A13" s="21" t="s">
        <v>27</v>
      </c>
      <c r="B13" s="21"/>
      <c r="C13" s="21"/>
      <c r="D13" s="21"/>
      <c r="E13" s="21"/>
    </row>
  </sheetData>
  <mergeCells count="2">
    <mergeCell ref="A13:E13"/>
    <mergeCell ref="A12:E12"/>
  </mergeCells>
  <hyperlinks>
    <hyperlink ref="D1" location="'Distribution Pipelines'!A12" display="Definition [2]" xr:uid="{A6D80A6A-CA7C-446F-895A-D407951E0C8F}"/>
    <hyperlink ref="B5" location="'Distribution Pipelines'!A13" display="Total O&amp;M maintenance costs [3]" xr:uid="{D811EE6A-8B2E-49A2-ACE9-B770FD337618}"/>
  </hyperlinks>
  <printOptions horizontalCentered="1"/>
  <pageMargins left="0.25" right="0.25" top="0.75" bottom="0.75" header="0.3" footer="0.3"/>
  <pageSetup fitToHeight="0"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7F2B-7940-4E85-88C3-AF8B708B5131}">
  <sheetPr>
    <pageSetUpPr fitToPage="1"/>
  </sheetPr>
  <dimension ref="A1:E11"/>
  <sheetViews>
    <sheetView zoomScaleNormal="100" workbookViewId="0">
      <pane ySplit="1" topLeftCell="A2" activePane="bottomLeft" state="frozen"/>
      <selection pane="bottomLeft" activeCell="C5" sqref="C5"/>
    </sheetView>
  </sheetViews>
  <sheetFormatPr defaultColWidth="8.7109375" defaultRowHeight="15.75" x14ac:dyDescent="0.25"/>
  <cols>
    <col min="1" max="1" width="13.42578125" style="4" customWidth="1"/>
    <col min="2" max="2" width="16.7109375" style="4" customWidth="1"/>
    <col min="3" max="3" width="15.42578125" style="12" bestFit="1" customWidth="1"/>
    <col min="4" max="5" width="31.85546875" style="4" customWidth="1"/>
    <col min="6" max="16384" width="8.7109375" style="4"/>
  </cols>
  <sheetData>
    <row r="1" spans="1:5" ht="49.5" x14ac:dyDescent="0.25">
      <c r="A1" s="13" t="s">
        <v>0</v>
      </c>
      <c r="B1" s="13" t="s">
        <v>1</v>
      </c>
      <c r="C1" s="14" t="s">
        <v>2</v>
      </c>
      <c r="D1" s="14" t="s">
        <v>3</v>
      </c>
      <c r="E1" s="13" t="s">
        <v>4</v>
      </c>
    </row>
    <row r="2" spans="1:5" ht="94.5" x14ac:dyDescent="0.25">
      <c r="A2" s="10" t="s">
        <v>28</v>
      </c>
      <c r="B2" s="15" t="s">
        <v>29</v>
      </c>
      <c r="C2" s="17">
        <f>SUM(C4, C5)/C3</f>
        <v>3649.8104705882411</v>
      </c>
      <c r="D2" s="10" t="s">
        <v>30</v>
      </c>
      <c r="E2" s="10" t="s">
        <v>86</v>
      </c>
    </row>
    <row r="3" spans="1:5" ht="94.5" x14ac:dyDescent="0.25">
      <c r="A3" s="10" t="s">
        <v>31</v>
      </c>
      <c r="B3" s="10" t="s">
        <v>32</v>
      </c>
      <c r="C3" s="16">
        <v>425</v>
      </c>
      <c r="D3" s="11" t="s">
        <v>33</v>
      </c>
      <c r="E3" s="11" t="s">
        <v>8</v>
      </c>
    </row>
    <row r="4" spans="1:5" ht="132" customHeight="1" x14ac:dyDescent="0.25">
      <c r="A4" s="10" t="s">
        <v>34</v>
      </c>
      <c r="B4" s="10" t="s">
        <v>13</v>
      </c>
      <c r="C4" s="16" t="s">
        <v>8</v>
      </c>
      <c r="D4" s="11" t="s">
        <v>35</v>
      </c>
      <c r="E4" s="11" t="s">
        <v>8</v>
      </c>
    </row>
    <row r="5" spans="1:5" ht="126" x14ac:dyDescent="0.25">
      <c r="A5" s="10" t="s">
        <v>36</v>
      </c>
      <c r="B5" s="10" t="s">
        <v>37</v>
      </c>
      <c r="C5" s="17">
        <f>(6204.67780000001*1000)/4</f>
        <v>1551169.4500000025</v>
      </c>
      <c r="D5" s="11" t="s">
        <v>38</v>
      </c>
      <c r="E5" s="10" t="s">
        <v>86</v>
      </c>
    </row>
    <row r="6" spans="1:5" ht="31.5" x14ac:dyDescent="0.25">
      <c r="A6" s="10" t="s">
        <v>39</v>
      </c>
      <c r="B6" s="10" t="s">
        <v>19</v>
      </c>
      <c r="C6" s="16" t="s">
        <v>20</v>
      </c>
      <c r="D6" s="11" t="s">
        <v>21</v>
      </c>
      <c r="E6" s="11" t="s">
        <v>22</v>
      </c>
    </row>
    <row r="7" spans="1:5" ht="31.5" x14ac:dyDescent="0.25">
      <c r="A7" s="10" t="s">
        <v>40</v>
      </c>
      <c r="B7" s="10" t="s">
        <v>19</v>
      </c>
      <c r="C7" s="16" t="s">
        <v>20</v>
      </c>
      <c r="D7" s="11" t="s">
        <v>21</v>
      </c>
      <c r="E7" s="11" t="s">
        <v>22</v>
      </c>
    </row>
    <row r="8" spans="1:5" ht="31.5" x14ac:dyDescent="0.25">
      <c r="A8" s="10" t="s">
        <v>41</v>
      </c>
      <c r="B8" s="10" t="s">
        <v>19</v>
      </c>
      <c r="C8" s="16" t="s">
        <v>20</v>
      </c>
      <c r="D8" s="11" t="s">
        <v>21</v>
      </c>
      <c r="E8" s="11" t="s">
        <v>22</v>
      </c>
    </row>
    <row r="9" spans="1:5" x14ac:dyDescent="0.25">
      <c r="A9" s="10" t="s">
        <v>25</v>
      </c>
      <c r="B9" s="10"/>
      <c r="C9" s="16"/>
      <c r="D9" s="11"/>
      <c r="E9" s="11"/>
    </row>
    <row r="11" spans="1:5" ht="30.75" customHeight="1" x14ac:dyDescent="0.25">
      <c r="A11" s="21" t="s">
        <v>26</v>
      </c>
      <c r="B11" s="21"/>
      <c r="C11" s="21"/>
      <c r="D11" s="21"/>
      <c r="E11" s="21"/>
    </row>
  </sheetData>
  <mergeCells count="1">
    <mergeCell ref="A11:E11"/>
  </mergeCells>
  <hyperlinks>
    <hyperlink ref="D1" location="'Medium-Pr Regulator Stations'!A12" display="Definition [2]" xr:uid="{D957505B-3C0D-43B6-8BDF-CD5ABA3338D7}"/>
  </hyperlinks>
  <printOptions horizontalCentered="1"/>
  <pageMargins left="0.25" right="0.25" top="0.75" bottom="0.75" header="0.3" footer="0.3"/>
  <pageSetup fitToHeight="0"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CFF4-630A-41B2-958F-BE1F84128475}">
  <sheetPr>
    <pageSetUpPr fitToPage="1"/>
  </sheetPr>
  <dimension ref="B1:B5"/>
  <sheetViews>
    <sheetView workbookViewId="0">
      <selection activeCell="B5" sqref="B5"/>
    </sheetView>
  </sheetViews>
  <sheetFormatPr defaultRowHeight="15" x14ac:dyDescent="0.25"/>
  <cols>
    <col min="2" max="2" width="104.5703125" customWidth="1"/>
  </cols>
  <sheetData>
    <row r="1" spans="2:2" ht="16.5" thickBot="1" x14ac:dyDescent="0.3">
      <c r="B1" s="2" t="s">
        <v>42</v>
      </c>
    </row>
    <row r="2" spans="2:2" ht="201.75" customHeight="1" x14ac:dyDescent="0.25">
      <c r="B2" s="9" t="s">
        <v>43</v>
      </c>
    </row>
    <row r="4" spans="2:2" ht="16.5" thickBot="1" x14ac:dyDescent="0.3">
      <c r="B4" s="2" t="s">
        <v>44</v>
      </c>
    </row>
    <row r="5" spans="2:2" ht="255.75" customHeight="1" x14ac:dyDescent="0.25">
      <c r="B5" s="5" t="s">
        <v>45</v>
      </c>
    </row>
  </sheetData>
  <printOptions horizontalCentered="1"/>
  <pageMargins left="0.7" right="0.7" top="0.75" bottom="0.75" header="0.3" footer="0.3"/>
  <pageSetup orientation="landscape" blackAndWhite="1"/>
  <customProperties>
    <customPr name="_pios_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847C-3E11-43ED-AC60-C16B4385378E}">
  <dimension ref="B1:B40"/>
  <sheetViews>
    <sheetView topLeftCell="A3" zoomScale="110" zoomScaleNormal="110" workbookViewId="0">
      <selection activeCell="B20" sqref="B20"/>
    </sheetView>
  </sheetViews>
  <sheetFormatPr defaultColWidth="8.7109375" defaultRowHeight="15.75" x14ac:dyDescent="0.25"/>
  <cols>
    <col min="1" max="1" width="8.7109375" style="1"/>
    <col min="2" max="2" width="148.28515625" style="4" customWidth="1"/>
    <col min="3" max="16384" width="8.7109375" style="1"/>
  </cols>
  <sheetData>
    <row r="1" spans="2:2" ht="17.25" x14ac:dyDescent="0.25">
      <c r="B1" s="6" t="s">
        <v>46</v>
      </c>
    </row>
    <row r="2" spans="2:2" ht="17.25" x14ac:dyDescent="0.25">
      <c r="B2" s="7" t="s">
        <v>47</v>
      </c>
    </row>
    <row r="3" spans="2:2" ht="17.25" x14ac:dyDescent="0.25">
      <c r="B3" s="7" t="s">
        <v>48</v>
      </c>
    </row>
    <row r="4" spans="2:2" ht="17.25" x14ac:dyDescent="0.25">
      <c r="B4" s="7" t="s">
        <v>49</v>
      </c>
    </row>
    <row r="5" spans="2:2" ht="34.5" x14ac:dyDescent="0.25">
      <c r="B5" s="7" t="s">
        <v>50</v>
      </c>
    </row>
    <row r="6" spans="2:2" ht="51.75" x14ac:dyDescent="0.25">
      <c r="B6" s="7" t="s">
        <v>51</v>
      </c>
    </row>
    <row r="7" spans="2:2" ht="34.5" x14ac:dyDescent="0.25">
      <c r="B7" s="7" t="s">
        <v>52</v>
      </c>
    </row>
    <row r="8" spans="2:2" ht="17.25" x14ac:dyDescent="0.25">
      <c r="B8" s="7" t="s">
        <v>53</v>
      </c>
    </row>
    <row r="9" spans="2:2" ht="17.25" x14ac:dyDescent="0.25">
      <c r="B9" s="7" t="s">
        <v>54</v>
      </c>
    </row>
    <row r="10" spans="2:2" ht="17.25" x14ac:dyDescent="0.25">
      <c r="B10" s="7" t="s">
        <v>55</v>
      </c>
    </row>
    <row r="11" spans="2:2" ht="17.25" x14ac:dyDescent="0.25">
      <c r="B11" s="7" t="s">
        <v>56</v>
      </c>
    </row>
    <row r="12" spans="2:2" ht="17.25" x14ac:dyDescent="0.25">
      <c r="B12" s="7" t="s">
        <v>57</v>
      </c>
    </row>
    <row r="13" spans="2:2" ht="34.5" x14ac:dyDescent="0.25">
      <c r="B13" s="7" t="s">
        <v>58</v>
      </c>
    </row>
    <row r="14" spans="2:2" ht="17.25" x14ac:dyDescent="0.25">
      <c r="B14" s="7" t="s">
        <v>59</v>
      </c>
    </row>
    <row r="15" spans="2:2" ht="17.25" x14ac:dyDescent="0.25">
      <c r="B15" s="7" t="s">
        <v>60</v>
      </c>
    </row>
    <row r="16" spans="2:2" ht="17.25" x14ac:dyDescent="0.25">
      <c r="B16" s="7" t="s">
        <v>61</v>
      </c>
    </row>
    <row r="17" spans="2:2" ht="17.25" x14ac:dyDescent="0.25">
      <c r="B17" s="7" t="s">
        <v>62</v>
      </c>
    </row>
    <row r="18" spans="2:2" ht="17.25" x14ac:dyDescent="0.25">
      <c r="B18" s="7" t="s">
        <v>63</v>
      </c>
    </row>
    <row r="19" spans="2:2" ht="51.75" x14ac:dyDescent="0.25">
      <c r="B19" s="7" t="s">
        <v>64</v>
      </c>
    </row>
    <row r="20" spans="2:2" ht="51.75" x14ac:dyDescent="0.25">
      <c r="B20" s="7" t="s">
        <v>65</v>
      </c>
    </row>
    <row r="21" spans="2:2" ht="49.5" customHeight="1" x14ac:dyDescent="0.25">
      <c r="B21" s="7" t="s">
        <v>66</v>
      </c>
    </row>
    <row r="22" spans="2:2" ht="17.25" x14ac:dyDescent="0.25">
      <c r="B22" s="7" t="s">
        <v>67</v>
      </c>
    </row>
    <row r="23" spans="2:2" ht="17.25" x14ac:dyDescent="0.25">
      <c r="B23" s="7" t="s">
        <v>68</v>
      </c>
    </row>
    <row r="24" spans="2:2" ht="17.25" x14ac:dyDescent="0.25">
      <c r="B24" s="7" t="s">
        <v>69</v>
      </c>
    </row>
    <row r="25" spans="2:2" ht="34.5" x14ac:dyDescent="0.25">
      <c r="B25" s="7" t="s">
        <v>70</v>
      </c>
    </row>
    <row r="26" spans="2:2" ht="17.25" x14ac:dyDescent="0.25">
      <c r="B26" s="7" t="s">
        <v>71</v>
      </c>
    </row>
    <row r="27" spans="2:2" ht="17.25" x14ac:dyDescent="0.25">
      <c r="B27" s="7" t="s">
        <v>72</v>
      </c>
    </row>
    <row r="28" spans="2:2" x14ac:dyDescent="0.25">
      <c r="B28" s="3"/>
    </row>
    <row r="29" spans="2:2" x14ac:dyDescent="0.25">
      <c r="B29" s="3"/>
    </row>
    <row r="30" spans="2:2" ht="33" x14ac:dyDescent="0.25">
      <c r="B30" s="8" t="s">
        <v>73</v>
      </c>
    </row>
    <row r="31" spans="2:2" ht="36.75" customHeight="1" x14ac:dyDescent="0.25">
      <c r="B31" s="8" t="s">
        <v>74</v>
      </c>
    </row>
    <row r="32" spans="2:2" ht="105" customHeight="1" x14ac:dyDescent="0.25">
      <c r="B32" s="8" t="s">
        <v>75</v>
      </c>
    </row>
    <row r="33" spans="2:2" ht="49.5" x14ac:dyDescent="0.25">
      <c r="B33" s="8" t="s">
        <v>76</v>
      </c>
    </row>
    <row r="34" spans="2:2" ht="93.75" customHeight="1" x14ac:dyDescent="0.25">
      <c r="B34" s="8" t="s">
        <v>77</v>
      </c>
    </row>
    <row r="35" spans="2:2" ht="16.5" x14ac:dyDescent="0.25">
      <c r="B35" s="8" t="s">
        <v>78</v>
      </c>
    </row>
    <row r="36" spans="2:2" ht="33" x14ac:dyDescent="0.25">
      <c r="B36" s="8" t="s">
        <v>79</v>
      </c>
    </row>
    <row r="37" spans="2:2" ht="66" x14ac:dyDescent="0.25">
      <c r="B37" s="8" t="s">
        <v>80</v>
      </c>
    </row>
    <row r="38" spans="2:2" ht="49.5" x14ac:dyDescent="0.25">
      <c r="B38" s="8" t="s">
        <v>81</v>
      </c>
    </row>
    <row r="39" spans="2:2" ht="82.5" x14ac:dyDescent="0.25">
      <c r="B39" s="8" t="s">
        <v>82</v>
      </c>
    </row>
    <row r="40" spans="2:2" ht="99" x14ac:dyDescent="0.25">
      <c r="B40" s="8" t="s">
        <v>83</v>
      </c>
    </row>
  </sheetData>
  <hyperlinks>
    <hyperlink ref="B36" location="_ftnref7" display="_ftnref7" xr:uid="{58468FD4-DDF5-459B-BF85-96C050111DD3}"/>
    <hyperlink ref="B35" location="_ftnref6" display="_ftnref6" xr:uid="{C2E9D9EB-0C1B-47EA-A732-1B10102BC3F5}"/>
    <hyperlink ref="B34" location="_ftnref5" display="_ftnref5" xr:uid="{020A0758-ADE5-4D13-9D16-A8B38696187A}"/>
    <hyperlink ref="B33" location="_ftnref4" display="_ftnref4" xr:uid="{89AAA2F1-497C-40B3-86F4-7E0113520574}"/>
    <hyperlink ref="B7" location="_ftn2" display="_ftn2" xr:uid="{47FB1632-5599-4B8C-B9F6-1CB3D0CA749A}"/>
    <hyperlink ref="B6" location="_ftn1" display="_ftn1" xr:uid="{4BACE53E-C24B-4A99-974B-F3CD987A1610}"/>
    <hyperlink ref="B25" location="_ftn11" display="_ftn11" xr:uid="{F06244AE-72FA-436B-932D-8AB509F4B35E}"/>
    <hyperlink ref="B23" location="_ftn10" display="_ftn10" xr:uid="{44812574-2235-4378-85F2-DB52F30303E3}"/>
    <hyperlink ref="B22" location="_ftn9" display="_ftn9" xr:uid="{7222ECC1-623B-451C-BDBA-34CF2117817F}"/>
    <hyperlink ref="B21" location="_ftn8" display="_ftn8" xr:uid="{2015DA88-7165-45A9-95E3-F76E67C06546}"/>
    <hyperlink ref="B18" location="_ftn7" display="_ftn7" xr:uid="{9A9C2D2A-1481-448C-AF1F-C07294599979}"/>
    <hyperlink ref="B17" location="_ftn6" display="_ftn6" xr:uid="{51C12E4B-8617-4435-AA69-F3DCDB709002}"/>
    <hyperlink ref="B16" location="_ftn5" display="_ftn5" xr:uid="{EC96CFBF-0A3D-4A7C-9034-06146E0D519C}"/>
    <hyperlink ref="B15" location="_ftn4" display="_ftn4" xr:uid="{13D7EE05-E0E8-47DD-ACD3-D7E5740C7321}"/>
    <hyperlink ref="B14" location="_ftn3" display="_ftn3" xr:uid="{72CAF54E-1E91-45A2-8971-DBB0DD88F30E}"/>
  </hyperlinks>
  <printOptions horizontalCentered="1"/>
  <pageMargins left="0.25" right="0.25" top="0.75" bottom="0.75" header="0.3" footer="0.3"/>
  <pageSetup fitToWidth="0" fitToHeight="0" orientation="landscape" r:id="rId1"/>
  <customProperties>
    <customPr name="_pios_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d7a9330-e4d1-4d3a-9f0a-edcc72e823ec">
      <Terms xmlns="http://schemas.microsoft.com/office/infopath/2007/PartnerControls"/>
    </lcf76f155ced4ddcb4097134ff3c332f>
    <TaxCatchAll xmlns="f106d400-29c2-45d7-a0fd-a9c264a1d640" xsi:nil="true"/>
  </documentManagement>
</p:properties>
</file>

<file path=customXml/itemProps1.xml><?xml version="1.0" encoding="utf-8"?>
<ds:datastoreItem xmlns:ds="http://schemas.openxmlformats.org/officeDocument/2006/customXml" ds:itemID="{DBA8AB88-06C6-4489-A5B0-504196E1157F}">
  <ds:schemaRefs>
    <ds:schemaRef ds:uri="http://schemas.microsoft.com/sharepoint/v3/contenttype/forms"/>
  </ds:schemaRefs>
</ds:datastoreItem>
</file>

<file path=customXml/itemProps2.xml><?xml version="1.0" encoding="utf-8"?>
<ds:datastoreItem xmlns:ds="http://schemas.openxmlformats.org/officeDocument/2006/customXml" ds:itemID="{3D76F34E-FFFF-4653-9B6F-E3BBD226B587}">
  <ds:schemaRefs>
    <ds:schemaRef ds:uri="http://schemas.microsoft.com/sharepoint/events"/>
  </ds:schemaRefs>
</ds:datastoreItem>
</file>

<file path=customXml/itemProps3.xml><?xml version="1.0" encoding="utf-8"?>
<ds:datastoreItem xmlns:ds="http://schemas.openxmlformats.org/officeDocument/2006/customXml" ds:itemID="{20D86C01-C7C3-4FCF-B7AF-8F69963FB395}"/>
</file>

<file path=customXml/itemProps4.xml><?xml version="1.0" encoding="utf-8"?>
<ds:datastoreItem xmlns:ds="http://schemas.openxmlformats.org/officeDocument/2006/customXml" ds:itemID="{08F29862-BCEB-449C-B9BB-9DBC25866E0C}">
  <ds:schemaRefs>
    <ds:schemaRef ds:uri="http://www.w3.org/XML/1998/namespace"/>
    <ds:schemaRef ds:uri="a4ee920c-b162-4fe2-ab83-81183be805f3"/>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8361e82a-80f8-40e8-a05e-9c6006358fd6"/>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Distribution Pipelines</vt:lpstr>
      <vt:lpstr>Medium-Pr Regulator Stations</vt:lpstr>
      <vt:lpstr>Directions</vt:lpstr>
      <vt:lpstr>Definitions</vt:lpstr>
      <vt:lpstr>Definitions!_ftn4</vt:lpstr>
      <vt:lpstr>Definitions!_ftn5</vt:lpstr>
      <vt:lpstr>Definitions!_ftn6</vt:lpstr>
      <vt:lpstr>Definitions!_ftn7</vt:lpstr>
      <vt:lpstr>Definitions!_ftnref10</vt:lpstr>
      <vt:lpstr>Definitions!_ftnref11</vt:lpstr>
      <vt:lpstr>Definitions!_ftnref3</vt:lpstr>
      <vt:lpstr>Definitions!_ftnref4</vt:lpstr>
      <vt:lpstr>Definitions!_ftnref5</vt:lpstr>
      <vt:lpstr>Definitions!_ftnref6</vt:lpstr>
      <vt:lpstr>Definitions!_ftnref7</vt:lpstr>
      <vt:lpstr>Definitions!_ftnref8</vt:lpstr>
      <vt:lpstr>Definitions!_ftnref9</vt:lpstr>
      <vt:lpstr>Directions!Print_Area</vt:lpstr>
      <vt:lpstr>'Distribution Pipelines'!Print_Area</vt:lpstr>
      <vt:lpstr>'Medium-Pr Regulator Stations'!Print_Area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Pisaneschi, Robert</cp:lastModifiedBy>
  <cp:revision/>
  <dcterms:created xsi:type="dcterms:W3CDTF">2025-09-04T00:44:05Z</dcterms:created>
  <dcterms:modified xsi:type="dcterms:W3CDTF">2025-12-08T03:28:19Z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_dlc_DocIdItemGuid">
    <vt:lpwstr>81b6369c-8d7c-4b3f-a660-40e8074f2714</vt:lpwstr>
  </property>
  <property fmtid="{D5CDD505-2E9C-101B-9397-08002B2CF9AE}" pid="4" name="MediaServiceImageTags">
    <vt:lpwstr/>
  </property>
</Properties>
</file>