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-my.sharepoint.com/personal/ylu1_sdge_com/Documents/Shared Documents/01_Procurement/15_Market Offer REC Sales/Short-term MO Jan 2023/Final Website/"/>
    </mc:Choice>
  </mc:AlternateContent>
  <xr:revisionPtr revIDLastSave="5" documentId="8_{65D04B88-37AA-4ED9-B1AA-4DBDD7A9E71A}" xr6:coauthVersionLast="47" xr6:coauthVersionMax="47" xr10:uidLastSave="{4897CA6F-FA9B-4523-A0F8-B0041E7C02D3}"/>
  <bookViews>
    <workbookView xWindow="28680" yWindow="-120" windowWidth="29040" windowHeight="15840" tabRatio="952" xr2:uid="{00000000-000D-0000-FFFF-FFFF00000000}"/>
  </bookViews>
  <sheets>
    <sheet name="1. Instructions" sheetId="3" r:id="rId1"/>
    <sheet name="2. Contact Information" sheetId="4" r:id="rId2"/>
    <sheet name="3. Product &amp; Bid Information" sheetId="5" r:id="rId3"/>
    <sheet name="Attachment A-Short-Term Bundled" sheetId="7" r:id="rId4"/>
    <sheet name="Attachment B - S-Term Unbundled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6x16">#REF!</definedName>
    <definedName name="_6x16Price">#REF!</definedName>
    <definedName name="_7x24">#REF!</definedName>
    <definedName name="_7x24Price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10000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3" hidden="1">'Attachment A-Short-Term Bundled'!$B$4:$V$4</definedName>
    <definedName name="_xlnm._FilterDatabase" localSheetId="4" hidden="1">'Attachment B - S-Term Unbundled'!$B$4:$V$4</definedName>
    <definedName name="_foo1" localSheetId="4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foo2" localSheetId="4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foo3" localSheetId="4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foo4" localSheetId="4" hidden="1">{"Summary","1",FALSE,"Summary"}</definedName>
    <definedName name="_foo4" hidden="1">{"Summary","1",FALSE,"Summary"}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_2_Hyperlink">#REF!</definedName>
    <definedName name="aa">#REF!</definedName>
    <definedName name="aaa">#REF!</definedName>
    <definedName name="AccttoSolve">#REF!</definedName>
    <definedName name="ActlAcrlSt">#REF!</definedName>
    <definedName name="ActlAcrlStOfstCnst">#REF!</definedName>
    <definedName name="ActlAcrlStOfstMltpl">#REF!</definedName>
    <definedName name="ActualMo">#REF!</definedName>
    <definedName name="AGEGasColPct">#REF!</definedName>
    <definedName name="AGEGasColTrueUp">#REF!</definedName>
    <definedName name="AllFFSWRange">#REF!</definedName>
    <definedName name="Alloc">[1]ContractData!$L$10:$O$52</definedName>
    <definedName name="AllOptionRange">#REF!</definedName>
    <definedName name="ANAAvoid">[2]Trkr!$E$7</definedName>
    <definedName name="ANAIOU">[2]Trkr!$D$7</definedName>
    <definedName name="ANAMMBtu">[2]Trkr!$AL$7</definedName>
    <definedName name="ANAMonth">[2]Trkr!$B$7</definedName>
    <definedName name="ANAMWh">[2]Trkr!$AM$7</definedName>
    <definedName name="ANATotAmt">[2]Trkr!$X$7</definedName>
    <definedName name="ANAType">[2]Trkr!$C$7</definedName>
    <definedName name="ANAVend">[2]Trkr!$W$7</definedName>
    <definedName name="AnnualCCGT">[3]EnergyBenefits_NewCCGT_Val!$V$9:$BF$28</definedName>
    <definedName name="AnnualCT">[3]EnergyBenefits_NewCT_Val!$V$9:$BF$28</definedName>
    <definedName name="AnnualSU">[3]EnergyBenefits_ExistSU_Val!$V$9:$BF$28</definedName>
    <definedName name="Apr">'[4]Etiwanda v114'!#REF!</definedName>
    <definedName name="ARatio2005">#REF!</definedName>
    <definedName name="ARatioNP">#REF!</definedName>
    <definedName name="ARatioSP">#REF!</definedName>
    <definedName name="ASMoLg">#REF!</definedName>
    <definedName name="Aug">'[4]Etiwanda v114'!#REF!</definedName>
    <definedName name="Balancing_Authority">#REF!</definedName>
    <definedName name="BalNeutFlag">#REF!</definedName>
    <definedName name="BAOfst1">#REF!</definedName>
    <definedName name="BAOfst1old">#REF!</definedName>
    <definedName name="BAOfst2">#REF!</definedName>
    <definedName name="BAOfst2old">#REF!</definedName>
    <definedName name="BAOfst3">#REF!</definedName>
    <definedName name="BAOfst3old">#REF!</definedName>
    <definedName name="BaseLoc">#REF!</definedName>
    <definedName name="Basis">#REF!</definedName>
    <definedName name="BASrc1End">#REF!</definedName>
    <definedName name="BASrc1Start">#REF!</definedName>
    <definedName name="BASrc2End">#REF!</definedName>
    <definedName name="BASrc2Start">#REF!</definedName>
    <definedName name="BASrc3End">#REF!</definedName>
    <definedName name="BASrc3Start">#REF!</definedName>
    <definedName name="BASrc4End">#REF!</definedName>
    <definedName name="BASrc4Start">#REF!</definedName>
    <definedName name="BASrc5End">#REF!</definedName>
    <definedName name="BASrc5Start">#REF!</definedName>
    <definedName name="BATgt1">#REF!</definedName>
    <definedName name="BATgt2">#REF!</definedName>
    <definedName name="BATgt3">#REF!</definedName>
    <definedName name="BATgt4">#REF!</definedName>
    <definedName name="BATgt5">#REF!</definedName>
    <definedName name="BCAIntAdjAmt">#REF!</definedName>
    <definedName name="BCAIntAdjMo">#REF!</definedName>
    <definedName name="BCCAccUnpd">#REF!</definedName>
    <definedName name="BCCBalAdjAmt">#REF!</definedName>
    <definedName name="BCCBalAdjDt">#REF!</definedName>
    <definedName name="BCCBalAdjMo">#REF!</definedName>
    <definedName name="BCCBegBal">#REF!</definedName>
    <definedName name="BCPBalAdjAmt">#REF!</definedName>
    <definedName name="BCPBalAdjDt">#REF!</definedName>
    <definedName name="BCPBalAdjMo">#REF!</definedName>
    <definedName name="BCPBegBal">#REF!</definedName>
    <definedName name="BdAccPrjnFstDt">#REF!</definedName>
    <definedName name="BdClsgDt">#REF!</definedName>
    <definedName name="BdClsgDt2">#REF!</definedName>
    <definedName name="BdCRSAcctoCsh">#REF!</definedName>
    <definedName name="BdSolntoNpt">#REF!</definedName>
    <definedName name="BNBdRtRwSt">#REF!</definedName>
    <definedName name="BNPwrRtRwSt">#REF!</definedName>
    <definedName name="BondDataSet">#REF!</definedName>
    <definedName name="BondRw">#REF!</definedName>
    <definedName name="BondRwSt">#REF!</definedName>
    <definedName name="BondSolns">#REF!</definedName>
    <definedName name="Boolean_yes_no">#REF!</definedName>
    <definedName name="borub">[5]Validation!$A$53:$A$54</definedName>
    <definedName name="BTU">'[6]BTU Monthly'!$B$2:$EG$146</definedName>
    <definedName name="Buy_Sell">#REF!</definedName>
    <definedName name="bv">[3]NewCCGTVal!$CH$13</definedName>
    <definedName name="C_1_Hyperlink">#REF!</definedName>
    <definedName name="C_2_Hyperlink">#REF!</definedName>
    <definedName name="CAISO_Board_Approval_Status">#REF!</definedName>
    <definedName name="CAISO_Control_Timescale">#REF!</definedName>
    <definedName name="Calculation_Year">#REF!</definedName>
    <definedName name="Calp2TermDt">#REF!</definedName>
    <definedName name="capacity_price_calculation_year">#REF!</definedName>
    <definedName name="CapCostr">'[3]User Inputs&amp;Unit Characteristic'!$E$44</definedName>
    <definedName name="Case">[7]Production!$AS$2</definedName>
    <definedName name="CaseComboRwSt">#REF!</definedName>
    <definedName name="CaseNm">#REF!</definedName>
    <definedName name="CaseNmPrec">#REF!</definedName>
    <definedName name="CCGTcap">'[3]User Inputs&amp;Unit Characteristic'!$C$7</definedName>
    <definedName name="CCGTCapCost">'[3]User Inputs&amp;Unit Characteristic'!$C$16</definedName>
    <definedName name="CCGTCapCostbaseyr">'[3]User Inputs&amp;Unit Characteristic'!$D$16</definedName>
    <definedName name="CCGTFOM">'[3]User Inputs&amp;Unit Characteristic'!$C$32</definedName>
    <definedName name="CCGTFOMbaseyr">'[3]User Inputs&amp;Unit Characteristic'!$D$32</definedName>
    <definedName name="CCGTforcedO">'[3]User Inputs&amp;Unit Characteristic'!$C$28</definedName>
    <definedName name="CCGTinccap">'[3]User Inputs&amp;Unit Characteristic'!$C$24</definedName>
    <definedName name="CCGTincHR">'[3]User Inputs&amp;Unit Characteristic'!$C$25</definedName>
    <definedName name="CCGTmincap">'[3]User Inputs&amp;Unit Characteristic'!$C$23</definedName>
    <definedName name="CCGTminHR">'[3]User Inputs&amp;Unit Characteristic'!$C$22</definedName>
    <definedName name="CCGTonlineyr">'[3]User Inputs&amp;Unit Characteristic'!$C$6</definedName>
    <definedName name="CCGTplannedO">'[3]User Inputs&amp;Unit Characteristic'!$C$27</definedName>
    <definedName name="CCGTVOM">'[3]User Inputs&amp;Unit Characteristic'!$C$33</definedName>
    <definedName name="CCGTVOMbaseyr">'[3]User Inputs&amp;Unit Characteristic'!$D$33</definedName>
    <definedName name="Change_from_Prior">[7]Production!#REF!</definedName>
    <definedName name="CheckAcctBalDate">#REF!</definedName>
    <definedName name="CheckAcctBalFile">#REF!</definedName>
    <definedName name="CheckCase">#REF!</definedName>
    <definedName name="CheckCaseNm">#REF!</definedName>
    <definedName name="CheckCshPrjnFstDt">#REF!</definedName>
    <definedName name="CheckEPrjnFstDt">#REF!</definedName>
    <definedName name="CheckFdXferPrjnFstDt">#REF!</definedName>
    <definedName name="ClientNm">#REF!</definedName>
    <definedName name="CNORTH">#REF!</definedName>
    <definedName name="CollSortAnchor">#REF!</definedName>
    <definedName name="ColumntoSolve">#REF!</definedName>
    <definedName name="CompStCol">#REF!</definedName>
    <definedName name="Const_Price">#REF!</definedName>
    <definedName name="Contract_A">'[8]Project notes and changes'!$Q$2:$Q$6</definedName>
    <definedName name="Contract_Name">#REF!</definedName>
    <definedName name="ContractCost">#REF!</definedName>
    <definedName name="ContractGen">#REF!</definedName>
    <definedName name="ContractStatus">'[9]Drop-Down Lists'!$H$18:$H$21</definedName>
    <definedName name="ContractYear">#REF!</definedName>
    <definedName name="Cor">#REF!</definedName>
    <definedName name="Coral_Index">[10]Summary!#REF!</definedName>
    <definedName name="Corr">#REF!</definedName>
    <definedName name="corrCurve">#REF!</definedName>
    <definedName name="corrdate">'[3]Market Data Load'!$H$3</definedName>
    <definedName name="corrMo">#REF!</definedName>
    <definedName name="CostID">#REF!</definedName>
    <definedName name="Country">#REF!</definedName>
    <definedName name="CPUC">'[11]Drop Down Lists'!$D$16:$D$18</definedName>
    <definedName name="CREZ">#REF!</definedName>
    <definedName name="CRSBdChgAcc">#REF!</definedName>
    <definedName name="CSCE">#REF!</definedName>
    <definedName name="CSDGE">#REF!</definedName>
    <definedName name="CshBalSrc">#REF!</definedName>
    <definedName name="CshPrjnFstDt">#REF!</definedName>
    <definedName name="CTcap">'[3]User Inputs&amp;Unit Characteristic'!$E$7</definedName>
    <definedName name="CTCapCost">'[3]User Inputs&amp;Unit Characteristic'!$E$16</definedName>
    <definedName name="CTCapCostbaseyr">'[3]User Inputs&amp;Unit Characteristic'!$F$16</definedName>
    <definedName name="CTFOM">'[3]User Inputs&amp;Unit Characteristic'!$E$32</definedName>
    <definedName name="CTFOMbaseyr">'[3]User Inputs&amp;Unit Characteristic'!$F$32</definedName>
    <definedName name="CTFOMr">'[3]User Inputs&amp;Unit Characteristic'!#REF!</definedName>
    <definedName name="CTforcedO">'[3]User Inputs&amp;Unit Characteristic'!$E$28</definedName>
    <definedName name="CTinccap">'[3]User Inputs&amp;Unit Characteristic'!$E$24</definedName>
    <definedName name="CTincHR">'[3]User Inputs&amp;Unit Characteristic'!$E$25</definedName>
    <definedName name="CTmincap">'[3]User Inputs&amp;Unit Characteristic'!$E$23</definedName>
    <definedName name="CTminHR">'[3]User Inputs&amp;Unit Characteristic'!$E$22</definedName>
    <definedName name="CTonlineyr">'[3]User Inputs&amp;Unit Characteristic'!$E$6</definedName>
    <definedName name="CTplannedO">'[3]User Inputs&amp;Unit Characteristic'!$E$27</definedName>
    <definedName name="CTVOM">'[3]User Inputs&amp;Unit Characteristic'!$E$33</definedName>
    <definedName name="CTVOMbaseyr">'[3]User Inputs&amp;Unit Characteristic'!$F$33</definedName>
    <definedName name="CurveID">#REF!</definedName>
    <definedName name="CURVES">#REF!</definedName>
    <definedName name="D_12_Hyperlink">#REF!</definedName>
    <definedName name="D_5Hyperlink">#REF!</definedName>
    <definedName name="D_6Hyperlink">#REF!</definedName>
    <definedName name="D_9_Hyperlink">#REF!</definedName>
    <definedName name="DailyMktValue">#REF!</definedName>
    <definedName name="DailyReport">#REF!</definedName>
    <definedName name="data">[12]Accounting!$C$18:$L$74</definedName>
    <definedName name="date_dst_begins">#REF!</definedName>
    <definedName name="date_dst_ends">#REF!</definedName>
    <definedName name="DBName">#REF!</definedName>
    <definedName name="DBPath">#REF!</definedName>
    <definedName name="DC_Calpine_1_2">[10]Summary!#REF!</definedName>
    <definedName name="DC_Calpine_2_3">[10]Summary!#REF!</definedName>
    <definedName name="DC_Calpine_3">[10]Summary!#REF!</definedName>
    <definedName name="DC_Calpine_SJ">[10]Summary!#REF!</definedName>
    <definedName name="DC_CoralSysToll">[10]Summary!#REF!</definedName>
    <definedName name="DC_CP_Midway">[10]Summary!#REF!</definedName>
    <definedName name="DC_CP_Panoche">[10]Summary!#REF!</definedName>
    <definedName name="DC_CP_Vacadixon">[10]Summary!#REF!</definedName>
    <definedName name="DC_Crockett">[10]Summary!#REF!</definedName>
    <definedName name="DC_Fresno_Cogen">[10]Summary!#REF!</definedName>
    <definedName name="DC_GWF_I_II">[10]Summary!#REF!</definedName>
    <definedName name="DC_GWF_IIIa">[10]Summary!#REF!</definedName>
    <definedName name="DC_Mobile">[10]Summary!#REF!</definedName>
    <definedName name="DC_Pacificorp">[10]Summary!#REF!</definedName>
    <definedName name="DC_PxSysToll">[10]Summary!#REF!</definedName>
    <definedName name="DC_WH_Gates">[10]Summary!#REF!</definedName>
    <definedName name="DC_WH_Panoche">[10]Summary!#REF!</definedName>
    <definedName name="debt_timer">'[3]Mid-year debt adjustment'!$C$15</definedName>
    <definedName name="debtP">'[3]User Inputs&amp;Unit Characteristic'!$E$51</definedName>
    <definedName name="debtterm">'[3]User Inputs&amp;Unit Characteristic'!$E$52</definedName>
    <definedName name="Dec">'[4]Etiwanda v114'!#REF!</definedName>
    <definedName name="decay_start">'[3]Inputs for Valuation'!$D$3</definedName>
    <definedName name="default_value">#REF!</definedName>
    <definedName name="Delivery_Term">#REF!</definedName>
    <definedName name="Deterministic">'[11]Drop Down Lists'!#REF!</definedName>
    <definedName name="Developer_Experience">#REF!</definedName>
    <definedName name="DF">#REF!</definedName>
    <definedName name="DiffCol">#REF!</definedName>
    <definedName name="DiscRt">'[1]Summary Table'!$E$6</definedName>
    <definedName name="distribution_losses">[13]Assumptions!$C$17</definedName>
    <definedName name="DLossFctr">#REF!</definedName>
    <definedName name="DS1CRw">#REF!</definedName>
    <definedName name="DS1StRw">#REF!</definedName>
    <definedName name="DS1Txt">#REF!</definedName>
    <definedName name="DS1Val">#REF!</definedName>
    <definedName name="DS2CRw">#REF!</definedName>
    <definedName name="DS2StRw">#REF!</definedName>
    <definedName name="DS2Txt">#REF!</definedName>
    <definedName name="DS2Val">#REF!</definedName>
    <definedName name="DSCCol">#REF!</definedName>
    <definedName name="DSRASpInv1stPmt">#REF!</definedName>
    <definedName name="DSRASpInvAggIntRt">#REF!</definedName>
    <definedName name="DSRASpInvAggPrin">#REF!</definedName>
    <definedName name="DSRASpInvAmt">#REF!</definedName>
    <definedName name="DSRASpInvBaseDt">#REF!</definedName>
    <definedName name="DSRASpInvEndDt">#REF!</definedName>
    <definedName name="DSRASpInvPmts">#REF!</definedName>
    <definedName name="DSRASpInvRt">#REF!</definedName>
    <definedName name="DSRASpInvStrDt">#REF!</definedName>
    <definedName name="DSRBalAdjAmt">#REF!</definedName>
    <definedName name="DSRBalAdjDt">#REF!</definedName>
    <definedName name="DSRBalAdjMo">#REF!</definedName>
    <definedName name="DSRBegBal">#REF!</definedName>
    <definedName name="DSRMinBal">#REF!</definedName>
    <definedName name="DSRMinBalExactDt">#REF!</definedName>
    <definedName name="DSStCol">#REF!</definedName>
    <definedName name="DWRAdderBCRt">#REF!</definedName>
    <definedName name="DWRAdderPARt">#REF!</definedName>
    <definedName name="DWRColOfst">#REF!</definedName>
    <definedName name="DWRExtyPmts">#REF!</definedName>
    <definedName name="DWRExtyPmtsAmt">#REF!</definedName>
    <definedName name="DWRExtyPmtsMo">#REF!</definedName>
    <definedName name="DWRExtyRev">#REF!</definedName>
    <definedName name="DWRExtyRevAmt">#REF!</definedName>
    <definedName name="DWRExtyRevMo">#REF!</definedName>
    <definedName name="DWRGasColCosts">#REF!</definedName>
    <definedName name="DWRGasColCostsAmt">#REF!</definedName>
    <definedName name="DWRGasColCostsMo">#REF!</definedName>
    <definedName name="DWRN">#REF!</definedName>
    <definedName name="DWRS">#REF!</definedName>
    <definedName name="EFFDATE">#REF!</definedName>
    <definedName name="EFFDATEVOLS">#REF!</definedName>
    <definedName name="ElectricSupply">'[14]Energy Balance Data'!$C$187:$EH$192</definedName>
    <definedName name="End_Date">#REF!</definedName>
    <definedName name="endcol">#REF!</definedName>
    <definedName name="EndDt">[1]MTM!$A$5</definedName>
    <definedName name="EndMo">'[1]Summary Table'!$F$4</definedName>
    <definedName name="endrow">#REF!</definedName>
    <definedName name="EndYr">'[1]Summary Table'!$E$4</definedName>
    <definedName name="Energy">#REF!</definedName>
    <definedName name="EnergyProduct">#REF!</definedName>
    <definedName name="EPmtAdvDys">#REF!</definedName>
    <definedName name="EPmtDy">#REF!</definedName>
    <definedName name="EPmtMoLg">#REF!</definedName>
    <definedName name="EPrjnFstDt">#REF!</definedName>
    <definedName name="EPS">0.01</definedName>
    <definedName name="Execution_Schedule">#REF!</definedName>
    <definedName name="Extend045678">[15]Monthly!#REF!</definedName>
    <definedName name="Extend05678">[15]Monthly!#REF!</definedName>
    <definedName name="Extend0678">[15]Monthly!#REF!</definedName>
    <definedName name="FAC">#REF!</definedName>
    <definedName name="FacilityStatus">'[9]Drop-Down Lists'!$H$25:$H$29</definedName>
    <definedName name="Factors">#REF!</definedName>
    <definedName name="FactorsNP">#REF!</definedName>
    <definedName name="FactorsSP">#REF!</definedName>
    <definedName name="Fctr">#REF!</definedName>
    <definedName name="Fctr1">#REF!</definedName>
    <definedName name="Fctr2">#REF!</definedName>
    <definedName name="Fctr2old">#REF!</definedName>
    <definedName name="Fctr3">#REF!</definedName>
    <definedName name="FctrTbl">#REF!</definedName>
    <definedName name="FdBegBalDt">#REF!</definedName>
    <definedName name="FdIntPmtMo">#REF!</definedName>
    <definedName name="FdIntRt">#REF!</definedName>
    <definedName name="FdXferPrjnFstDt">#REF!</definedName>
    <definedName name="Feb">'[4]Etiwanda v114'!#REF!</definedName>
    <definedName name="FedTaxR">'[3]User Inputs&amp;Unit Characteristic'!$E$57</definedName>
    <definedName name="FFSWRange">#REF!</definedName>
    <definedName name="FirstColumn">#REF!</definedName>
    <definedName name="FixedPrice">#REF!</definedName>
    <definedName name="FOMr">'[3]User Inputs&amp;Unit Characteristic'!$E$45</definedName>
    <definedName name="foo" localSheetId="4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foo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Form_title">'1. Instructions'!$B$1</definedName>
    <definedName name="FP_table">#REF!</definedName>
    <definedName name="franchiseF">'[3]User Inputs&amp;Unit Characteristic'!$E$41</definedName>
    <definedName name="FROMDATE">#REF!</definedName>
    <definedName name="Fuel">#REF!</definedName>
    <definedName name="FuelCost">'[14]Fossil Costs'!$C$242:$EH$244</definedName>
    <definedName name="FuelCostReCalcYr">[16]NptAdjust!$D$17</definedName>
    <definedName name="FuelCostTgl">'[1]Summary Table'!$E$5</definedName>
    <definedName name="FuelPriceAdj">#REF!</definedName>
    <definedName name="FullBuy_Excess">#REF!</definedName>
    <definedName name="fvuhyv" localSheetId="4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fvuhyv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FYEMo">#REF!</definedName>
    <definedName name="GAExpAmt">#REF!</definedName>
    <definedName name="GAExpAmtPR">#REF!</definedName>
    <definedName name="GAExpAmtPRMo">#REF!</definedName>
    <definedName name="GAExpMoPmts">#REF!</definedName>
    <definedName name="GAExpPmtDy1">#REF!</definedName>
    <definedName name="GAExpPmtDy2">#REF!</definedName>
    <definedName name="Gas_Day">'[17]GenTrader Gas Forecast'!#REF!</definedName>
    <definedName name="Gas_Hedges_AECO">'[17]GenTrader Gas Forecast'!#REF!</definedName>
    <definedName name="Gas_Hedges_PGE">'[17]GenTrader Gas Forecast'!#REF!</definedName>
    <definedName name="Gas_Month">'[18]GenTrader Gas Forecast'!#REF!</definedName>
    <definedName name="GasD_Cal_1_2">'[17]GenTrader Gas Forecast'!#REF!</definedName>
    <definedName name="GasD_Cal_2_3">'[17]GenTrader Gas Forecast'!#REF!</definedName>
    <definedName name="GasD_Cal_3">'[17]GenTrader Gas Forecast'!#REF!</definedName>
    <definedName name="GasD_Cal_SJ">'[17]GenTrader Gas Forecast'!#REF!</definedName>
    <definedName name="GasD_Coral_24B">'[18]GenTrader Gas Forecast'!#REF!</definedName>
    <definedName name="GasD_CP_Midway">'[17]GenTrader Gas Forecast'!#REF!</definedName>
    <definedName name="GasD_CP_Panoche">'[17]GenTrader Gas Forecast'!#REF!</definedName>
    <definedName name="GasD_CP_Vaca">'[17]GenTrader Gas Forecast'!#REF!</definedName>
    <definedName name="GasD_Crockett">'[17]GenTrader Gas Forecast'!#REF!</definedName>
    <definedName name="GasD_Fresno">'[17]GenTrader Gas Forecast'!#REF!</definedName>
    <definedName name="GasD_GWF_I">'[17]GenTrader Gas Forecast'!#REF!</definedName>
    <definedName name="GasD_GWF_III">'[17]GenTrader Gas Forecast'!#REF!</definedName>
    <definedName name="GasD_Humbolt_1">'[17]GenTrader Gas Forecast'!#REF!</definedName>
    <definedName name="GasD_Humbolt_2">'[18]GenTrader Gas Forecast'!#REF!</definedName>
    <definedName name="GasD_Hunters_1">'[18]GenTrader Gas Forecast'!#REF!</definedName>
    <definedName name="GasD_Hunters_4">'[18]GenTrader Gas Forecast'!#REF!</definedName>
    <definedName name="GasD_Mobile_GT">'[18]GenTrader Gas Forecast'!#REF!</definedName>
    <definedName name="GasD_Pacificorp">'[18]GenTrader Gas Forecast'!#REF!</definedName>
    <definedName name="GasD_Pwrex_135">'[18]GenTrader Gas Forecast'!#REF!</definedName>
    <definedName name="GasD_SRAC">'[17]GenTrader Gas Forecast'!#REF!</definedName>
    <definedName name="GasD_WH_Gates">'[17]GenTrader Gas Forecast'!#REF!</definedName>
    <definedName name="GasD_WH_Panoche">'[17]GenTrader Gas Forecast'!#REF!</definedName>
    <definedName name="GasM_Coral_24B">'[18]GenTrader Gas Forecast'!#REF!</definedName>
    <definedName name="GasM_CP_Midway">'[17]GenTrader Gas Forecast'!#REF!</definedName>
    <definedName name="GasM_Crockett">'[17]GenTrader Gas Forecast'!#REF!</definedName>
    <definedName name="GasM_Humbolt_1">'[17]GenTrader Gas Forecast'!#REF!</definedName>
    <definedName name="GasM_Humbolt_2">'[17]GenTrader Gas Forecast'!#REF!</definedName>
    <definedName name="GasM_Hunters_1">'[17]GenTrader Gas Forecast'!#REF!</definedName>
    <definedName name="GasM_Hunters_4">'[17]GenTrader Gas Forecast'!#REF!</definedName>
    <definedName name="GasM_Mobile_GT">'[17]GenTrader Gas Forecast'!#REF!</definedName>
    <definedName name="GasM_Pwrex_135">'[18]GenTrader Gas Forecast'!#REF!</definedName>
    <definedName name="GasM_SRAC">'[17]GenTrader Gas Forecast'!#REF!</definedName>
    <definedName name="Gen_Product">'[10]Generation Unit Data'!#REF!</definedName>
    <definedName name="GenID">#REF!</definedName>
    <definedName name="GHAdjTgl">#REF!</definedName>
    <definedName name="gigiuyg" localSheetId="4" hidden="1">{#N/A,#N/A,TRUE,"Section7";#N/A,#N/A,TRUE,"DebtService";#N/A,#N/A,TRUE,"LoanSchedules";#N/A,#N/A,TRUE,"GraphDebt"}</definedName>
    <definedName name="gigiuyg" hidden="1">{#N/A,#N/A,TRUE,"Section7";#N/A,#N/A,TRUE,"DebtService";#N/A,#N/A,TRUE,"LoanSchedules";#N/A,#N/A,TRUE,"GraphDebt"}</definedName>
    <definedName name="giguy" localSheetId="4" hidden="1">{#N/A,#N/A,TRUE,"Section6";#N/A,#N/A,TRUE,"OHcycles";#N/A,#N/A,TRUE,"OHtiming";#N/A,#N/A,TRUE,"OHcosts";#N/A,#N/A,TRUE,"GTdegradation";#N/A,#N/A,TRUE,"GTperformance";#N/A,#N/A,TRUE,"GraphEquip"}</definedName>
    <definedName name="giguy" hidden="1">{#N/A,#N/A,TRUE,"Section6";#N/A,#N/A,TRUE,"OHcycles";#N/A,#N/A,TRUE,"OHtiming";#N/A,#N/A,TRUE,"OHcosts";#N/A,#N/A,TRUE,"GTdegradation";#N/A,#N/A,TRUE,"GTperformance";#N/A,#N/A,TRUE,"GraphEquip"}</definedName>
    <definedName name="giybviuy" localSheetId="4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giybviuy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GMM">'[3]User Inputs&amp;Unit Characteristic'!$E$39</definedName>
    <definedName name="GS_MTM">'[1]Summary Table'!$E$11</definedName>
    <definedName name="HeatRate">'[10]Position Index'!#REF!</definedName>
    <definedName name="HedgeCost">[14]Hedging!$C$230:$EH$233</definedName>
    <definedName name="HedgeGSChngCell">#REF!</definedName>
    <definedName name="HedgeGSSetCell">#REF!</definedName>
    <definedName name="holiday_dates">#REF!</definedName>
    <definedName name="holiday_values">#REF!</definedName>
    <definedName name="Holidays">#REF!</definedName>
    <definedName name="Hope" localSheetId="4" hidden="1">{#N/A,#N/A,TRUE,"Section6";#N/A,#N/A,TRUE,"OHcycles";#N/A,#N/A,TRUE,"OHtiming";#N/A,#N/A,TRUE,"OHcosts";#N/A,#N/A,TRUE,"GTdegradation";#N/A,#N/A,TRUE,"GTperformance";#N/A,#N/A,TRUE,"GraphEquip"}</definedName>
    <definedName name="Hope" hidden="1">{#N/A,#N/A,TRUE,"Section6";#N/A,#N/A,TRUE,"OHcycles";#N/A,#N/A,TRUE,"OHtiming";#N/A,#N/A,TRUE,"OHcosts";#N/A,#N/A,TRUE,"GTdegradation";#N/A,#N/A,TRUE,"GTperformance";#N/A,#N/A,TRUE,"GraphEquip"}</definedName>
    <definedName name="hourly">'[19]Hourly Verification Form'!$AU$2:$AU$3</definedName>
    <definedName name="HRrefyear">[3]PriceExtrapolation!$G$1</definedName>
    <definedName name="HTML_CodePage" hidden="1">1252</definedName>
    <definedName name="HTML_Control" localSheetId="4" hidden="1">{"'Summary'!$A$1:$J$24"}</definedName>
    <definedName name="HTML_Control" hidden="1">{"'Summary'!$A$1:$J$24"}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PathFileMac" hidden="1">"Web Site Backup:sitingcases:MyHTML.html"</definedName>
    <definedName name="HTML_Title" hidden="1">"Daily MTM  Report"</definedName>
    <definedName name="Hydro2003">[20]NOTES!$C$12</definedName>
    <definedName name="iData">#REF!</definedName>
    <definedName name="iMKT_ENG_PURCH_DATA">[21]iMKT_ENG_PURCH_DATA!$A$1:$I$2</definedName>
    <definedName name="iMKT_ENG_SALE_DATA">[21]iMKT_ENG_SALE_DATA!$A$1:$H$2</definedName>
    <definedName name="iMKT_ENG_SALE_PRICE_INTV">#REF!</definedName>
    <definedName name="iMKT_ENG_SALE_PRICE_INTV_DTL">#REF!</definedName>
    <definedName name="iMKT_FUEL_SALE_DATA">#REF!</definedName>
    <definedName name="iMKT_FUEL_SALE_PRICE_INTV">#REF!</definedName>
    <definedName name="iMKT_NSP_SALE_PRICE_INTV">#REF!</definedName>
    <definedName name="iMKT_NSP_SALE_PRICE_INTV_DTL">#REF!</definedName>
    <definedName name="iMKT_NSPIN_SALE_PRICE_INTV">#REF!</definedName>
    <definedName name="iMKT_NSPIN_SALE_PRICE_INTV_DTL">#REF!</definedName>
    <definedName name="iMKT_RDN_SALE_PRICE_INTV">#REF!</definedName>
    <definedName name="iMKT_RDN_SALE_PRICE_INTV_DTL">#REF!</definedName>
    <definedName name="iMKT_REGDN_SALE_PRICE_INTV">#REF!</definedName>
    <definedName name="iMKT_REGDN_SALE_PRICE_INTV_DTL">#REF!</definedName>
    <definedName name="iMKT_REGND_SALE_PRICE_INTV">#REF!</definedName>
    <definedName name="iMKT_REGND_SALE_PRICE_INTV_DTL">#REF!</definedName>
    <definedName name="iMKT_REGUP_SALE_PRICE_INTV">#REF!</definedName>
    <definedName name="iMKT_REGUP_SALE_PRICE_INTV_DTL">#REF!</definedName>
    <definedName name="iMKT_RPC_SALE_PRICE_INTV">#REF!</definedName>
    <definedName name="iMKT_RPC_SALE_PRICE_INTV_DTL">#REF!</definedName>
    <definedName name="iMKT_RSV_SALE_PRICE_INTV">#REF!</definedName>
    <definedName name="iMKT_RSV_SALE_PRICE_INTV_DTL">#REF!</definedName>
    <definedName name="iMKT_RUP_SALE_PRICE_INTV">#REF!</definedName>
    <definedName name="iMKT_RUP_SALE_PRICE_INTV_DTL">#REF!</definedName>
    <definedName name="IndividualPrint">#REF!</definedName>
    <definedName name="IndividualSummary">#REF!</definedName>
    <definedName name="inflationR">'[3]User Inputs&amp;Unit Characteristic'!$E$37</definedName>
    <definedName name="Input1">#REF!</definedName>
    <definedName name="Input2">#REF!</definedName>
    <definedName name="Input3">#REF!</definedName>
    <definedName name="Inputs">#REF!</definedName>
    <definedName name="iNSP_FWD_DATA">#REF!</definedName>
    <definedName name="iNSP_FWD_PQ_INTV">#REF!</definedName>
    <definedName name="iNSP_FWD_PQ_INTV_PRICE">#REF!</definedName>
    <definedName name="iNSP_FWD_PQ_INTV_QTY">#REF!</definedName>
    <definedName name="insuranceP">'[3]User Inputs&amp;Unit Characteristic'!$E$54</definedName>
    <definedName name="insuranceR">'[3]User Inputs&amp;Unit Characteristic'!$E$55</definedName>
    <definedName name="Interconnection_Level">#REF!</definedName>
    <definedName name="Interconnection_Request_Type">#REF!</definedName>
    <definedName name="Interconnection_Status">#REF!</definedName>
    <definedName name="Interconnection_Tariff">#REF!</definedName>
    <definedName name="interestR">'[3]User Inputs&amp;Unit Characteristic'!$E$50</definedName>
    <definedName name="IOUColOfst">#REF!</definedName>
    <definedName name="IOUCRSPwrEst">#REF!</definedName>
    <definedName name="ISDAGasColPct">#REF!</definedName>
    <definedName name="ISDAGasColTrueUp">#REF!</definedName>
    <definedName name="IsNumFlag">#REF!</definedName>
    <definedName name="Item1">#REF!</definedName>
    <definedName name="iygiygbv" localSheetId="4" hidden="1">{"Table A",#N/A,FALSE,"Summary";"Table D",#N/A,FALSE,"Summary";"Table E",#N/A,FALSE,"Summary"}</definedName>
    <definedName name="iygiygbv" hidden="1">{"Table A",#N/A,FALSE,"Summary";"Table D",#N/A,FALSE,"Summary";"Table E",#N/A,FALSE,"Summary"}</definedName>
    <definedName name="Jan">'[4]Etiwanda v114'!#REF!</definedName>
    <definedName name="Jul">'[4]Etiwanda v114'!#REF!</definedName>
    <definedName name="Jun">'[4]Etiwanda v114'!#REF!</definedName>
    <definedName name="Last_Row">#N/A</definedName>
    <definedName name="LDC">'[3]User Inputs&amp;Unit Characteristic'!$E$40</definedName>
    <definedName name="LDCbaseyr">'[3]User Inputs&amp;Unit Characteristic'!$H$40</definedName>
    <definedName name="LDCr">'[3]User Inputs&amp;Unit Characteristic'!$E$47</definedName>
    <definedName name="lead_permitting_process">#REF!</definedName>
    <definedName name="leap_year?">#REF!</definedName>
    <definedName name="Libor_Rate">#REF!</definedName>
    <definedName name="Loads">#REF!</definedName>
    <definedName name="Loc">#REF!</definedName>
    <definedName name="lossF">'[3]User Inputs&amp;Unit Characteristic'!$E$38</definedName>
    <definedName name="LTCCostSrc">[16]NptAdjust!$D$21</definedName>
    <definedName name="LTST">[22]Validation!$A$14:$A$15</definedName>
    <definedName name="Mar">'[4]Etiwanda v114'!#REF!</definedName>
    <definedName name="Market_Name">#REF!</definedName>
    <definedName name="May">'[4]Etiwanda v114'!#REF!</definedName>
    <definedName name="Menergy">'[6]MWH Month'!$B$4:$EG$148</definedName>
    <definedName name="million">#REF!</definedName>
    <definedName name="min_quota">#REF!</definedName>
    <definedName name="MinDown">'[10]Position Index'!#REF!</definedName>
    <definedName name="Minup">'[10]Position Index'!#REF!</definedName>
    <definedName name="ModelStDt">#REF!</definedName>
    <definedName name="Months">#REF!</definedName>
    <definedName name="MTM">#REF!</definedName>
    <definedName name="MTMOfst">[1]MTM!$A$2</definedName>
    <definedName name="name">#REF!</definedName>
    <definedName name="NetShrtPctSptSls">#REF!</definedName>
    <definedName name="new" localSheetId="4" hidden="1">{#N/A,#N/A,TRUE,"Section6";#N/A,#N/A,TRUE,"OHcycles";#N/A,#N/A,TRUE,"OHtiming";#N/A,#N/A,TRUE,"OHcosts";#N/A,#N/A,TRUE,"GTdegradation";#N/A,#N/A,TRUE,"GTperformance";#N/A,#N/A,TRUE,"GraphEquip"}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name" localSheetId="4" hidden="1">{"Summary","1",FALSE,"Summary"}</definedName>
    <definedName name="newname" hidden="1">{"Summary","1",FALSE,"Summary"}</definedName>
    <definedName name="Nhourtable">[3]N_hours!$B$4:$E$543</definedName>
    <definedName name="Nov">'[4]Etiwanda v114'!#REF!</definedName>
    <definedName name="NP15_B">[10]Notes!#REF!</definedName>
    <definedName name="NP15_S">[10]Notes!#REF!</definedName>
    <definedName name="NSpin">#REF!</definedName>
    <definedName name="Number_of_Payments" localSheetId="4">MATCH(0.01,End_Bal,-1)+1</definedName>
    <definedName name="Number_of_Payments">MATCH(0.01,End_Bal,-1)+1</definedName>
    <definedName name="NumRws">#REF!</definedName>
    <definedName name="Nymex">#REF!</definedName>
    <definedName name="OABalAdjAmt">#REF!</definedName>
    <definedName name="OABalAdjDt">#REF!</definedName>
    <definedName name="OABalAdjMo">#REF!</definedName>
    <definedName name="OABegBal">#REF!</definedName>
    <definedName name="OATgtMinBal">#REF!</definedName>
    <definedName name="OAVltyMthd">#REF!</definedName>
    <definedName name="OAVltyRst">#REF!</definedName>
    <definedName name="OAVolatilityMatrix">#REF!</definedName>
    <definedName name="Oct">'[4]Etiwanda v114'!#REF!</definedName>
    <definedName name="OFF_PEAK">#REF!</definedName>
    <definedName name="OFF_PEAKprice">#REF!</definedName>
    <definedName name="OffPeak">'[23]MWD - Revised'!$H$3:$H$1098</definedName>
    <definedName name="old" localSheetId="4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old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oldd" localSheetId="4" hidden="1">{#N/A,#N/A,TRUE,"Section1";#N/A,#N/A,TRUE,"SumF";#N/A,#N/A,TRUE,"FigExchange";#N/A,#N/A,TRUE,"Escalation";#N/A,#N/A,TRUE,"GraphEscalate";#N/A,#N/A,TRUE,"Scenarios"}</definedName>
    <definedName name="oldd" hidden="1">{#N/A,#N/A,TRUE,"Section1";#N/A,#N/A,TRUE,"SumF";#N/A,#N/A,TRUE,"FigExchange";#N/A,#N/A,TRUE,"Escalation";#N/A,#N/A,TRUE,"GraphEscalate";#N/A,#N/A,TRUE,"Scenarios"}</definedName>
    <definedName name="olddd" localSheetId="4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olddd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olddddd" localSheetId="4" hidden="1">{#N/A,#N/A,TRUE,"Section2";#N/A,#N/A,TRUE,"TPCestimate";#N/A,#N/A,TRUE,"SumTPC";#N/A,#N/A,TRUE,"ConstrLoan";#N/A,#N/A,TRUE,"FigBalance";#N/A,#N/A,TRUE,"DEV27air";#N/A,#N/A,TRUE,"Graph27air";#N/A,#N/A,TRUE,"PreOp"}</definedName>
    <definedName name="olddddd" hidden="1">{#N/A,#N/A,TRUE,"Section2";#N/A,#N/A,TRUE,"TPCestimate";#N/A,#N/A,TRUE,"SumTPC";#N/A,#N/A,TRUE,"ConstrLoan";#N/A,#N/A,TRUE,"FigBalance";#N/A,#N/A,TRUE,"DEV27air";#N/A,#N/A,TRUE,"Graph27air";#N/A,#N/A,TRUE,"PreOp"}</definedName>
    <definedName name="oldFname">[24]FileNames!#REF!</definedName>
    <definedName name="OM">'[10]Position Index'!#REF!</definedName>
    <definedName name="OnlyCashBal">#REF!</definedName>
    <definedName name="OnOffPeakMonthly">#REF!</definedName>
    <definedName name="OnOffPeakMonthlyData">"OnOffPeakMonthlyData!R1C1:R3690C30"</definedName>
    <definedName name="OnPeak">'[23]MWD - Revised'!$S$3:$S$1098</definedName>
    <definedName name="OptionsPrint">'[25]#REF'!$D$2</definedName>
    <definedName name="OraPassword">#REF!</definedName>
    <definedName name="OraService">#REF!</definedName>
    <definedName name="OraUser">#REF!</definedName>
    <definedName name="ORBalAdjAmt">#REF!</definedName>
    <definedName name="ORBalAdjDt">#REF!</definedName>
    <definedName name="ORBalAdjMo">#REF!</definedName>
    <definedName name="ORBegBal">#REF!</definedName>
    <definedName name="Ordinals">#REF!</definedName>
    <definedName name="ORMinBal">#REF!</definedName>
    <definedName name="ORMinBalExactDt">#REF!</definedName>
    <definedName name="ORVltyCol">#REF!</definedName>
    <definedName name="ORVltyMthdYr">#REF!</definedName>
    <definedName name="ORVolatilityMatrix">#REF!</definedName>
    <definedName name="OtherCol">#REF!</definedName>
    <definedName name="Output1">#REF!</definedName>
    <definedName name="Output2">#REF!</definedName>
    <definedName name="Output3">#REF!</definedName>
    <definedName name="OutputCol">#REF!</definedName>
    <definedName name="Ownership">'[26]Drop-Down Lists'!$F$22:$F$23</definedName>
    <definedName name="Pal_Workbook_GUID" hidden="1">"9UC1FTUCPH9DXHA6EUQSNKQK"</definedName>
    <definedName name="PCAIntAdjAmt">#REF!</definedName>
    <definedName name="PCAIntAdjMo">#REF!</definedName>
    <definedName name="PCBalAdjAmt">#REF!</definedName>
    <definedName name="PCBalAdjDt">#REF!</definedName>
    <definedName name="PCBalAdjMo">#REF!</definedName>
    <definedName name="PCBegBal">#REF!</definedName>
    <definedName name="PCC">#REF!</definedName>
    <definedName name="PCC_Classification">#REF!</definedName>
    <definedName name="PCCC">[22]Validation!$A$1:$A$4</definedName>
    <definedName name="PCMinBal">#REF!</definedName>
    <definedName name="Pct12VolatilityMatrix">#REF!</definedName>
    <definedName name="PCXferDy">#REF!</definedName>
    <definedName name="permitting_status">#REF!</definedName>
    <definedName name="PG_E_Portfolio_Weekly_Forward_Position_Summary__Volume__MMBtu_d__Price____MMBtu">#REF!</definedName>
    <definedName name="PGE_Bi">#REF!</definedName>
    <definedName name="PGE_Citygate">#REF!</definedName>
    <definedName name="PGE_Data">#REF!</definedName>
    <definedName name="PGE_LD">#REF!</definedName>
    <definedName name="PGE_Load">#REF!</definedName>
    <definedName name="PGE_Purchase">#REF!</definedName>
    <definedName name="PGE_QF">#REF!</definedName>
    <definedName name="PGEExtVal">#REF!</definedName>
    <definedName name="PGEIntVal">#REF!</definedName>
    <definedName name="PGELoad5x16">[10]Summary!#REF!</definedName>
    <definedName name="PGELoad5x8">[10]Summary!#REF!</definedName>
    <definedName name="PGELoad6x16">[10]Summary!#REF!</definedName>
    <definedName name="PGELoad724">[10]Summary!#REF!</definedName>
    <definedName name="PGELoadOffpeak">[10]Summary!#REF!</definedName>
    <definedName name="PhaseI">#REF!</definedName>
    <definedName name="PhaseII">#REF!</definedName>
    <definedName name="PLDistribution">#REF!</definedName>
    <definedName name="PLDistributionMonthly">#REF!</definedName>
    <definedName name="PositionSummary">#REF!</definedName>
    <definedName name="PosSumMonthly">#REF!</definedName>
    <definedName name="PosSumMonthlyData">"PosSumMonthlyData!R1C1:R3690C11"</definedName>
    <definedName name="PowerRw">#REF!</definedName>
    <definedName name="PowerRwSt">#REF!</definedName>
    <definedName name="PowerSolns">#REF!</definedName>
    <definedName name="pricetable">[3]PriceExtrapolation!$B$7:$E$546</definedName>
    <definedName name="PriceTgl">'[1]Summary Table'!$E$9</definedName>
    <definedName name="primary_permit_type">#REF!</definedName>
    <definedName name="_xlnm.Print_Area" localSheetId="0">'1. Instructions'!$B$1:$F$19</definedName>
    <definedName name="_xlnm.Print_Area" localSheetId="1">'2. Contact Information'!$B$1:$E$29</definedName>
    <definedName name="_xlnm.Print_Area" localSheetId="2">'3. Product &amp; Bid Information'!$B$1:$E$25</definedName>
    <definedName name="_xlnm.Print_Area">#REF!</definedName>
    <definedName name="_xlnm.Print_Titles">#REF!</definedName>
    <definedName name="PriorDay">[27]Natsource!#REF!</definedName>
    <definedName name="procurement_year">#REF!</definedName>
    <definedName name="Product_Category">#REF!</definedName>
    <definedName name="ProductMix">#REF!</definedName>
    <definedName name="Program_Origination">#REF!</definedName>
    <definedName name="Project_Interconnection_Location">#REF!</definedName>
    <definedName name="ProjectCategories">'[9]Drop-Down Lists'!$H$3:$H$14</definedName>
    <definedName name="propertyTax">'[3]User Inputs&amp;Unit Characteristic'!$E$56</definedName>
    <definedName name="Prorata">[28]Summary!#REF!</definedName>
    <definedName name="ProrataR">[28]Summary!#REF!</definedName>
    <definedName name="PSDat">#REF!</definedName>
    <definedName name="PSDataSetNames">#REF!</definedName>
    <definedName name="PSDatFuelColOfst">#REF!</definedName>
    <definedName name="PSDatRwOfst">#REF!</definedName>
    <definedName name="PSDatStFuelRwOfst">#REF!</definedName>
    <definedName name="PSSetFHStress">#REF!</definedName>
    <definedName name="PSVoltCalcTgl">#REF!</definedName>
    <definedName name="PTO">#REF!</definedName>
    <definedName name="PvyNAvoidPct">#REF!</definedName>
    <definedName name="PvyOtherPct">#REF!</definedName>
    <definedName name="PwrCRSAcctoCsh">#REF!</definedName>
    <definedName name="PwrSolntoNpt">#REF!</definedName>
    <definedName name="QF_Asgn_List_Capacity">#REF!</definedName>
    <definedName name="QF_Assign_List">#REF!</definedName>
    <definedName name="QF_Assign_List_v2">#REF!</definedName>
    <definedName name="qfal">#REF!</definedName>
    <definedName name="qry_EMCL_original_format">#REF!</definedName>
    <definedName name="qry_QF_Proj_CM_Sts">#REF!</definedName>
    <definedName name="qrySelection_Instruments_2">#REF!</definedName>
    <definedName name="RANGE">#REF!</definedName>
    <definedName name="RctLag">#REF!</definedName>
    <definedName name="RECs?">'[11]Drop Down Lists'!#REF!</definedName>
    <definedName name="RegDn">#REF!</definedName>
    <definedName name="RegUp">#REF!</definedName>
    <definedName name="Renewal_pcnt">#REF!</definedName>
    <definedName name="ReportDate">'[29]Transaction Detail'!$J$39</definedName>
    <definedName name="ReportSwitch">#REF!</definedName>
    <definedName name="RES_MTR">1.8</definedName>
    <definedName name="RESOLUTION">#REF!</definedName>
    <definedName name="RESORG_LIST_RNG">[30]Lists!$C$4:$C$6</definedName>
    <definedName name="resource_data">#REF!</definedName>
    <definedName name="resource_mix">#REF!</definedName>
    <definedName name="Resource_Origin">#REF!</definedName>
    <definedName name="ResourceType">'[9]Drop-Down Lists'!$B$3:$B$16</definedName>
    <definedName name="RfdRev">#REF!</definedName>
    <definedName name="RFOYear">'[9]Drop-Down Lists'!$D$3:$D$23</definedName>
    <definedName name="RiskAfterRecalcMacro" hidden="1">"RunEarmarkingFC"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TRUE</definedName>
    <definedName name="RiskUseFixedSeed" hidden="1">FALSE</definedName>
    <definedName name="RiskUseMultipleCPUs" hidden="1">TRUE</definedName>
    <definedName name="rl_qry_qfasgn___qry_wescap">#REF!</definedName>
    <definedName name="rlee_qry_qf_asgn___qry_wescap">#REF!</definedName>
    <definedName name="RndFctr">#REF!</definedName>
    <definedName name="RoE">'[3]User Inputs&amp;Unit Characteristic'!$E$49</definedName>
    <definedName name="RPS_Product">#REF!</definedName>
    <definedName name="RPSRange">'[31]Month MWh'!$D$4:$EA$179</definedName>
    <definedName name="RptCFPrintCols">#REF!</definedName>
    <definedName name="RptCFPrintDetail">#REF!</definedName>
    <definedName name="RptCFPrintYr">#REF!</definedName>
    <definedName name="RptCshFlwCompTbl">#REF!</definedName>
    <definedName name="RptHMoDataSrc">#REF!</definedName>
    <definedName name="RptHMoDataTgt">#REF!</definedName>
    <definedName name="Run_No">#REF!</definedName>
    <definedName name="RunFilter">#REF!</definedName>
    <definedName name="saturday_as_weekend">#REF!</definedName>
    <definedName name="SC">#REF!</definedName>
    <definedName name="SCE_Bi">#REF!</definedName>
    <definedName name="SCE_Data">#REF!</definedName>
    <definedName name="SCE_LD">#REF!</definedName>
    <definedName name="SCE_Load">#REF!</definedName>
    <definedName name="SCE_Purchase">#REF!</definedName>
    <definedName name="SCE_QF">#REF!</definedName>
    <definedName name="SCE_Share">#REF!</definedName>
    <definedName name="SCEContract">#REF!</definedName>
    <definedName name="ScenarioValue75IPT">[32]Scenarios!#REF!</definedName>
    <definedName name="ScenNumb">#REF!</definedName>
    <definedName name="SDGE_Bi">#REF!</definedName>
    <definedName name="SDGE_Contract">#REF!</definedName>
    <definedName name="SDGE_Data">#REF!</definedName>
    <definedName name="SDGE_LD">#REF!</definedName>
    <definedName name="SDGE_Load">#REF!</definedName>
    <definedName name="SDGE_Purchase">#REF!</definedName>
    <definedName name="SDGE_QF">#REF!</definedName>
    <definedName name="SDGE_Share">#REF!</definedName>
    <definedName name="SDGEContract">#REF!</definedName>
    <definedName name="secondary_permit_status">#REF!</definedName>
    <definedName name="Sep">'[4]Etiwanda v114'!#REF!</definedName>
    <definedName name="SetAnal">[33]MCLandEMCL_LkUpLists!$D$2:$D$25</definedName>
    <definedName name="ShowName">#REF!</definedName>
    <definedName name="site_control_status">#REF!</definedName>
    <definedName name="SolnArea">#REF!</definedName>
    <definedName name="SolnDispStYr">#REF!</definedName>
    <definedName name="SolnEndYr">#REF!</definedName>
    <definedName name="SolnPercentSolver">#REF!</definedName>
    <definedName name="SolnsCurOAVlty">#REF!</definedName>
    <definedName name="SolnsCurORVlty">#REF!</definedName>
    <definedName name="SolnStYr">#REF!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ortAnchor">'[34]Counterparty Summary'!#REF!</definedName>
    <definedName name="SPAdj">'[3]Inputs for Valuation'!$B$2</definedName>
    <definedName name="SpecificDays">#REF!</definedName>
    <definedName name="SpecificFuelPr">'[1]Summary Table'!$E$10</definedName>
    <definedName name="Spin">#REF!</definedName>
    <definedName name="SptSlsTgt">#REF!</definedName>
    <definedName name="SSalestoIOUDt">#REF!</definedName>
    <definedName name="SSRctDy">#REF!</definedName>
    <definedName name="SSRctMoLg">#REF!</definedName>
    <definedName name="Start_Date">#REF!</definedName>
    <definedName name="startcol">#REF!</definedName>
    <definedName name="startrow">#REF!</definedName>
    <definedName name="Startup">'[10]Position Index'!#REF!</definedName>
    <definedName name="StateTaxR">'[3]User Inputs&amp;Unit Characteristic'!$E$58</definedName>
    <definedName name="station">#REF!</definedName>
    <definedName name="StDt">[1]MTM!$A$4</definedName>
    <definedName name="StMo">'[1]Summary Table'!$F$3</definedName>
    <definedName name="StoredSolnStart">#REF!</definedName>
    <definedName name="Strip9">[27]Natsource!#REF!</definedName>
    <definedName name="StYr">'[1]Summary Table'!$E$3</definedName>
    <definedName name="SUcap">'[3]User Inputs&amp;Unit Characteristic'!$G$7</definedName>
    <definedName name="SUCapCost">'[3]User Inputs&amp;Unit Characteristic'!$G$16</definedName>
    <definedName name="SUCapCostbaseyr">'[3]User Inputs&amp;Unit Characteristic'!$H$16</definedName>
    <definedName name="SUFOM">'[3]User Inputs&amp;Unit Characteristic'!$G$32</definedName>
    <definedName name="SUFOMbaseyr">'[3]User Inputs&amp;Unit Characteristic'!$H$32</definedName>
    <definedName name="SUforcedO">'[3]User Inputs&amp;Unit Characteristic'!$G$28</definedName>
    <definedName name="SUincCap">'[3]User Inputs&amp;Unit Characteristic'!$G$24</definedName>
    <definedName name="SUincHR">'[3]User Inputs&amp;Unit Characteristic'!$G$25</definedName>
    <definedName name="SumArea">#REF!</definedName>
    <definedName name="SUminCap">'[3]User Inputs&amp;Unit Characteristic'!$G$23</definedName>
    <definedName name="SUminHR">'[3]User Inputs&amp;Unit Characteristic'!$G$22</definedName>
    <definedName name="Summer_Factor">0.627</definedName>
    <definedName name="Summer_GPo">1.4457</definedName>
    <definedName name="Summer_Peak_TOU">1.065</definedName>
    <definedName name="Summer_Po">0.018748</definedName>
    <definedName name="Summer_PPeak_TOU">1.022</definedName>
    <definedName name="Summer_SOPeak_TOU">0.946</definedName>
    <definedName name="SUonlineyr">'[3]User Inputs&amp;Unit Characteristic'!$G$6</definedName>
    <definedName name="SUplannedO">'[3]User Inputs&amp;Unit Characteristic'!$G$27</definedName>
    <definedName name="SUVOM">'[3]User Inputs&amp;Unit Characteristic'!$G$33</definedName>
    <definedName name="SUVOMbaseyr">'[3]User Inputs&amp;Unit Characteristic'!$H$33</definedName>
    <definedName name="Technology_SubType">#REF!</definedName>
    <definedName name="Technology_Type">#REF!</definedName>
    <definedName name="TechType">#REF!</definedName>
    <definedName name="temp2">#REF!</definedName>
    <definedName name="temporary1">#REF!</definedName>
    <definedName name="TERM">#REF!</definedName>
    <definedName name="Title">#REF!</definedName>
    <definedName name="TLossFctr">#REF!</definedName>
    <definedName name="TOD_RANGE">[13]Assumptions!$I$11:$T$62</definedName>
    <definedName name="TODATE">#REF!</definedName>
    <definedName name="Today">'[1]3-19-08 prices'!#REF!</definedName>
    <definedName name="today1">'[35]Cali Prices'!#REF!</definedName>
    <definedName name="TODFOption">#REF!</definedName>
    <definedName name="total">#REF!</definedName>
    <definedName name="TOUstrip">#REF!</definedName>
    <definedName name="Trade_Date">#REF!</definedName>
    <definedName name="Trans_Bi">#REF!</definedName>
    <definedName name="Transmission_Upgrade_Status">#REF!</definedName>
    <definedName name="TransNm">#REF!</definedName>
    <definedName name="TransTracking_List">#REF!</definedName>
    <definedName name="TrueUp0102">#REF!</definedName>
    <definedName name="TrueUp03">#REF!</definedName>
    <definedName name="Uform1">[32]Uform!$M$25</definedName>
    <definedName name="UnclblRt">#REF!</definedName>
    <definedName name="Unit">#REF!</definedName>
    <definedName name="UnitSummary">#REF!</definedName>
    <definedName name="UnitSumMonthly">#REF!</definedName>
    <definedName name="UnitSumMonthlyData">"UnitSumMonthlyData!R1C1:R1377C31"</definedName>
    <definedName name="USBAPasteEndRw">#REF!</definedName>
    <definedName name="USBAPasteStRw">#REF!</definedName>
    <definedName name="utf" localSheetId="4" hidden="1">{#N/A,#N/A,TRUE,"Section3";#N/A,#N/A,TRUE,"Tax";#N/A,#N/A,TRUE,"Dividend";#N/A,#N/A,TRUE,"Depreciation";#N/A,#N/A,TRUE,"Balance";#N/A,#N/A,TRUE,"SaleGain";#N/A,#N/A,TRUE,"RevExp";#N/A,#N/A,TRUE,"PIG";#N/A,#N/A,TRUE,"GraphPlant"}</definedName>
    <definedName name="utf" hidden="1">{#N/A,#N/A,TRUE,"Section3";#N/A,#N/A,TRUE,"Tax";#N/A,#N/A,TRUE,"Dividend";#N/A,#N/A,TRUE,"Depreciation";#N/A,#N/A,TRUE,"Balance";#N/A,#N/A,TRUE,"SaleGain";#N/A,#N/A,TRUE,"RevExp";#N/A,#N/A,TRUE,"PIG";#N/A,#N/A,TRUE,"GraphPlant"}</definedName>
    <definedName name="Utility">[36]Sheet5!$B$2:$B$273</definedName>
    <definedName name="Utility_Bi">#REF!</definedName>
    <definedName name="utilitymapping">#REF!</definedName>
    <definedName name="Utl1BCRt">#REF!</definedName>
    <definedName name="Utl1CRSPCAdvRt">#REF!</definedName>
    <definedName name="Utl1CRSPwrAccSet">#REF!</definedName>
    <definedName name="Utl1CRSPwrChgAcc">#REF!</definedName>
    <definedName name="Utl1ExtyPmts">#REF!</definedName>
    <definedName name="Utl1ExtyPmtsAmt">#REF!</definedName>
    <definedName name="Utl1ExtyPmtsMo">#REF!</definedName>
    <definedName name="Utl1ExtyPwrPmts">#REF!</definedName>
    <definedName name="Utl1ExtyPwrPmtsAmt">#REF!</definedName>
    <definedName name="Utl1ExtyPwrPmtsMo">#REF!</definedName>
    <definedName name="Utl1GasColCosts">#REF!</definedName>
    <definedName name="Utl1GasColCostsAmt">#REF!</definedName>
    <definedName name="Utl1GasColCostsMo">#REF!</definedName>
    <definedName name="Utl1PARt">#REF!</definedName>
    <definedName name="Utl1PCAdvRt">#REF!</definedName>
    <definedName name="Utl1PCnExPct">#REF!</definedName>
    <definedName name="Utl1PSCostFctr">#REF!</definedName>
    <definedName name="Utl1PSVolFctr">#REF!</definedName>
    <definedName name="Utl1TotDAPct">#REF!</definedName>
    <definedName name="Utl2BCRt">#REF!</definedName>
    <definedName name="Utl2CRSPCAdvRt">#REF!</definedName>
    <definedName name="Utl2CRSPwrAccSet">#REF!</definedName>
    <definedName name="Utl2CRSPwrChgAcc">#REF!</definedName>
    <definedName name="Utl2ExtyPmts">#REF!</definedName>
    <definedName name="Utl2ExtyPmtsAmt">#REF!</definedName>
    <definedName name="Utl2ExtyPmtsMo">#REF!</definedName>
    <definedName name="Utl2ExtyPwrPmts">#REF!</definedName>
    <definedName name="Utl2ExtyPwrPmtsAmt">#REF!</definedName>
    <definedName name="Utl2ExtyPwrPmtsMo">#REF!</definedName>
    <definedName name="Utl2GasColCosts">#REF!</definedName>
    <definedName name="Utl2GasColCostsAmt">#REF!</definedName>
    <definedName name="Utl2GasColCostsMo">#REF!</definedName>
    <definedName name="Utl2PARt">#REF!</definedName>
    <definedName name="Utl2PCAdvRt">#REF!</definedName>
    <definedName name="Utl2PCnExPct">#REF!</definedName>
    <definedName name="Utl2PSCostFctr">#REF!</definedName>
    <definedName name="Utl2PSVolFctr">#REF!</definedName>
    <definedName name="Utl2TotDAPct">#REF!</definedName>
    <definedName name="Utl3BCRt">#REF!</definedName>
    <definedName name="Utl3CRSPCAdvRt">#REF!</definedName>
    <definedName name="Utl3CRSPwrAccSet">#REF!</definedName>
    <definedName name="Utl3CRSPwrChgAcc">#REF!</definedName>
    <definedName name="Utl3ExtyPmts">#REF!</definedName>
    <definedName name="Utl3ExtyPmtsAmt">#REF!</definedName>
    <definedName name="Utl3ExtyPmtsMo">#REF!</definedName>
    <definedName name="Utl3ExtyPwrPmts">#REF!</definedName>
    <definedName name="Utl3ExtyPwrPmtsAmt">#REF!</definedName>
    <definedName name="Utl3ExtyPwrPmtsMo">#REF!</definedName>
    <definedName name="Utl3GasColCosts">#REF!</definedName>
    <definedName name="Utl3GasColCostsAmt">#REF!</definedName>
    <definedName name="Utl3GasColCostsMo">#REF!</definedName>
    <definedName name="Utl3PARt">#REF!</definedName>
    <definedName name="Utl3PCAdvRt">#REF!</definedName>
    <definedName name="Utl3PCnExPct">#REF!</definedName>
    <definedName name="Utl3PSCostFctr">#REF!</definedName>
    <definedName name="Utl3PSVolFctr">#REF!</definedName>
    <definedName name="Utl3TotDAPct">#REF!</definedName>
    <definedName name="valDate">#REF!</definedName>
    <definedName name="Values_Entered" localSheetId="4">IF(Loan_Amount*Interest_Rate*Loan_Years*Loan_Start&gt;0,1,0)</definedName>
    <definedName name="Values_Entered">IF(Loan_Amount*Interest_Rate*Loan_Years*Loan_Start&gt;0,1,0)</definedName>
    <definedName name="vbiuyg" localSheetId="4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vbiuyg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Vlookup_ERRA_Apr">[37]Bilateral_RFO!$O$2</definedName>
    <definedName name="Vlookup_ERRA_Aug">[37]Bilateral_RFO!$AA$2</definedName>
    <definedName name="Vlookup_ERRA_Dec">[37]Bilateral_RFO!$AM$2</definedName>
    <definedName name="Vlookup_ERRA_Feb">[37]Bilateral_RFO!$I$2</definedName>
    <definedName name="Vlookup_ERRA_Jan">[37]Bilateral_RFO!$F$2</definedName>
    <definedName name="Vlookup_ERRA_Jul">[37]Bilateral_RFO!$X$2</definedName>
    <definedName name="Vlookup_ERRA_Jun">[37]Bilateral_RFO!$U$2</definedName>
    <definedName name="Vlookup_ERRA_Mar">[37]Bilateral_RFO!$L$2</definedName>
    <definedName name="Vlookup_ERRA_May">[37]Bilateral_RFO!$R$2</definedName>
    <definedName name="Vlookup_ERRA_Nov">[37]Bilateral_RFO!$AJ$2</definedName>
    <definedName name="Vlookup_ERRA_Oct">[37]Bilateral_RFO!$AG$2</definedName>
    <definedName name="Vlookup_ERRA_Sep">[37]Bilateral_RFO!$AD$2</definedName>
    <definedName name="Vlookup_Settlements_Apr">[37]Bilateral_RFO!$P$2</definedName>
    <definedName name="Vlookup_Settlements_Aug">[37]Bilateral_RFO!$AB$2</definedName>
    <definedName name="Vlookup_Settlements_Dec">[37]Bilateral_RFO!$AN$2</definedName>
    <definedName name="Vlookup_Settlements_Feb">[37]Bilateral_RFO!$J$2</definedName>
    <definedName name="Vlookup_Settlements_Jan">[37]Bilateral_RFO!$G$2</definedName>
    <definedName name="Vlookup_Settlements_Jul">[37]Bilateral_RFO!$Y$2</definedName>
    <definedName name="Vlookup_Settlements_Jun">[37]Bilateral_RFO!$V$2</definedName>
    <definedName name="Vlookup_Settlements_Mar">[37]Bilateral_RFO!$M$2</definedName>
    <definedName name="Vlookup_Settlements_May">[37]Bilateral_RFO!$S$2</definedName>
    <definedName name="Vlookup_Settlements_Nov">[37]Bilateral_RFO!$AK$2</definedName>
    <definedName name="Vlookup_Settlements_Oct">[37]Bilateral_RFO!$AH$2</definedName>
    <definedName name="Vlookup_Settlements_Sep">[37]Bilateral_RFO!$AE$2</definedName>
    <definedName name="VltyBaseDtTgt">#REF!</definedName>
    <definedName name="VltyBaseTgt">#REF!</definedName>
    <definedName name="VltybyCosts">#REF!</definedName>
    <definedName name="VltyCur7MoOR">#REF!</definedName>
    <definedName name="VltyCurOA">#REF!</definedName>
    <definedName name="VltyCurPCCA">#REF!</definedName>
    <definedName name="VltySrc">#REF!</definedName>
    <definedName name="VltySrcDt">#REF!</definedName>
    <definedName name="VltyStressDtTgt">#REF!</definedName>
    <definedName name="VltyStressTgt">#REF!</definedName>
    <definedName name="VltyYr">#REF!</definedName>
    <definedName name="VOLS">#REF!</definedName>
    <definedName name="voltable">'[3]Inputs for Valuation'!$D$8:$F$556</definedName>
    <definedName name="VoltCalc12PctRw">#REF!</definedName>
    <definedName name="VoltCalcActivePSRun">#REF!</definedName>
    <definedName name="VoltCalcBNCs">#REF!</definedName>
    <definedName name="VoltCalcBsCol">#REF!</definedName>
    <definedName name="VoltCalcCs">#REF!</definedName>
    <definedName name="VoltCalcEndYr">#REF!</definedName>
    <definedName name="VoltCalcOARw">#REF!</definedName>
    <definedName name="VoltCalcORRw">#REF!</definedName>
    <definedName name="VoltCalcPSBase">#REF!</definedName>
    <definedName name="VoltCalcPSStr">#REF!</definedName>
    <definedName name="VoltCalcStYr">#REF!</definedName>
    <definedName name="VolTerm">#REF!</definedName>
    <definedName name="VolTuner">'[3]Inputs for Valuation'!$B$3</definedName>
    <definedName name="VOMr">'[3]User Inputs&amp;Unit Characteristic'!$E$46</definedName>
    <definedName name="Week" localSheetId="4">{0;1;2;3;4;5}</definedName>
    <definedName name="Week">{0;1;2;3;4;5}</definedName>
    <definedName name="Weekday" localSheetId="4">{1,2,3,4,5,6,7}</definedName>
    <definedName name="Weekday">{1,2,3,4,5,6,7}</definedName>
    <definedName name="wef" localSheetId="4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ef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es_Capacity_991031_Crosstab1">#REF!</definedName>
    <definedName name="Wes_Capacity_Crosstab_113099">#REF!</definedName>
    <definedName name="WillAcctoCsh">#REF!</definedName>
    <definedName name="WillGasBenPct">#REF!</definedName>
    <definedName name="WillGasBenRevTgl">#REF!</definedName>
    <definedName name="WillRevAllocPct">#REF!</definedName>
    <definedName name="WillRevISOMktTgl">#REF!</definedName>
    <definedName name="WillRevRMRCapTgl">#REF!</definedName>
    <definedName name="WillRevRMREnrgTgl">#REF!</definedName>
    <definedName name="WillRevRMRTgl">#REF!</definedName>
    <definedName name="WillRevSDGETgl">#REF!</definedName>
    <definedName name="Winter_Factor">0.7875</definedName>
    <definedName name="Winter_GPo">1.6394</definedName>
    <definedName name="Winter_Po">0.023973</definedName>
    <definedName name="Winter_PPeak_TOU">1.032</definedName>
    <definedName name="Winter_SOPeak_TOU">0.95</definedName>
    <definedName name="wrn.Cover." localSheetId="4" hidden="1">{#N/A,#N/A,TRUE,"Cover";#N/A,#N/A,TRUE,"Contents"}</definedName>
    <definedName name="wrn.Cover." hidden="1">{#N/A,#N/A,TRUE,"Cover";#N/A,#N/A,TRUE,"Contents"}</definedName>
    <definedName name="wrn.CoverContents." localSheetId="4" hidden="1">{#N/A,#N/A,FALSE,"Cover";#N/A,#N/A,FALSE,"Contents"}</definedName>
    <definedName name="wrn.CoverContents." hidden="1">{#N/A,#N/A,FALSE,"Cover";#N/A,#N/A,FALSE,"Contents"}</definedName>
    <definedName name="wrn.El._.Paso._.Offshore." localSheetId="4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Print._.1_8." localSheetId="4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localSheetId="4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out." localSheetId="4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wrn.print._.out.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wrn.PrintHistory." localSheetId="4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localSheetId="4" hidden="1">{#N/A,#N/A,FALSE,"Cover";#N/A,#N/A,FALSE,"ProjectSelector";#N/A,#N/A,FALSE,"ProjectTable";#N/A,#N/A,FALSE,"SanGorgonio";#N/A,#N/A,FALSE,"Tehachapi";#N/A,#N/A,FALSE,"Results";#N/A,#N/A,FALSE,"ReplaceForecast"}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schedules." localSheetId="4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ection1." localSheetId="4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localSheetId="4" hidden="1">{#N/A,#N/A,TRUE,"Section1";#N/A,#N/A,TRUE,"SumF";#N/A,#N/A,TRUE,"FigExchange";#N/A,#N/A,TRUE,"Escalation";#N/A,#N/A,TRUE,"GraphEscalate";#N/A,#N/A,TRUE,"Scenarios"}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localSheetId="4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localSheetId="4" hidden="1">{#N/A,#N/A,TRUE,"Section2";#N/A,#N/A,TRUE,"TPCestimate";#N/A,#N/A,TRUE,"SumTPC";#N/A,#N/A,TRUE,"ConstrLoan";#N/A,#N/A,TRUE,"FigBalance";#N/A,#N/A,TRUE,"DEV27air";#N/A,#N/A,TRUE,"Graph27air";#N/A,#N/A,TRUE,"PreOp"}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" localSheetId="4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3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3." localSheetId="4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localSheetId="4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localSheetId="4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localSheetId="4" hidden="1">{#N/A,#N/A,TRUE,"Section4";#N/A,#N/A,TRUE,"PPAtable";#N/A,#N/A,TRUE,"RFPtable";#N/A,#N/A,TRUE,"RevCap";#N/A,#N/A,TRUE,"RevOther";#N/A,#N/A,TRUE,"RevGas";#N/A,#N/A,TRUE,"GraphRev"}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localSheetId="4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Expenses." localSheetId="4" hidden="1">{#N/A,#N/A,TRUE,"Section5";#N/A,#N/A,TRUE,"Gas";#N/A,#N/A,TRUE,"Oil";#N/A,#N/A,TRUE,"SumOM";#N/A,#N/A,TRUE,"VOM";#N/A,#N/A,TRUE,"FOM";#N/A,#N/A,TRUE,"StartUps";#N/A,#N/A,TRUE,"Labor";#N/A,#N/A,TRUE,"PlantOrg";#N/A,#N/A,TRUE,"Conversions";#N/A,#N/A,TRUE,"GraphExp"}</definedName>
    <definedName name="wrn.Section5Expenses." hidden="1">{#N/A,#N/A,TRUE,"Section5";#N/A,#N/A,TRUE,"Gas";#N/A,#N/A,TRUE,"Oil";#N/A,#N/A,TRUE,"SumOM";#N/A,#N/A,TRUE,"VOM";#N/A,#N/A,TRUE,"FOM";#N/A,#N/A,TRUE,"StartUps";#N/A,#N/A,TRUE,"Labor";#N/A,#N/A,TRUE,"PlantOrg";#N/A,#N/A,TRUE,"Conversions";#N/A,#N/A,TRUE,"GraphExp"}</definedName>
    <definedName name="wrn.Section6Equipment." localSheetId="4" hidden="1">{#N/A,#N/A,TRUE,"Section6";#N/A,#N/A,TRUE,"OHcycles";#N/A,#N/A,TRUE,"OHtiming";#N/A,#N/A,TRUE,"OHcosts";#N/A,#N/A,TRUE,"GTdegradation";#N/A,#N/A,TRUE,"GTperformance";#N/A,#N/A,TRUE,"GraphEquip"}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localSheetId="4" hidden="1">{#N/A,#N/A,TRUE,"Section7";#N/A,#N/A,TRUE,"DebtService";#N/A,#N/A,TRUE,"LoanSchedules";#N/A,#N/A,TRUE,"GraphDebt"}</definedName>
    <definedName name="wrn.Section7DebtService." hidden="1">{#N/A,#N/A,TRUE,"Section7";#N/A,#N/A,TRUE,"DebtService";#N/A,#N/A,TRUE,"LoanSchedules";#N/A,#N/A,TRUE,"GraphDebt"}</definedName>
    <definedName name="wrn.SponsorSection." localSheetId="4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um1." localSheetId="4" hidden="1">{"Summary","1",FALSE,"Summary"}</definedName>
    <definedName name="wrn.sum1." hidden="1">{"Summary","1",FALSE,"Summary"}</definedName>
    <definedName name="wrn.Summary." localSheetId="4" hidden="1">{"Table A",#N/A,FALSE,"Summary";"Table D",#N/A,FALSE,"Summary";"Table E",#N/A,FALSE,"Summary"}</definedName>
    <definedName name="wrn.Summary." hidden="1">{"Table A",#N/A,FALSE,"Summary";"Table D",#N/A,FALSE,"Summary";"Table E",#N/A,FALSE,"Summary"}</definedName>
    <definedName name="wrn.Total._.Summary." localSheetId="4" hidden="1">{"Total Summary",#N/A,FALSE,"Summary"}</definedName>
    <definedName name="wrn.Total._.Summary." hidden="1">{"Total Summary",#N/A,FALSE,"Summary"}</definedName>
    <definedName name="wrn.Waterfall." localSheetId="4" hidden="1">{"Basedata_Print",#N/A,TRUE,"Basedata";#N/A,#N/A,TRUE,"Case A";#N/A,#N/A,TRUE,"Case B";#N/A,#N/A,TRUE,"Case A1";#N/A,#N/A,TRUE,"Net Margin";#N/A,#N/A,TRUE,"Description of Cases"}</definedName>
    <definedName name="wrn.Waterfall." hidden="1">{"Basedata_Print",#N/A,TRUE,"Basedata";#N/A,#N/A,TRUE,"Case A";#N/A,#N/A,TRUE,"Case B";#N/A,#N/A,TRUE,"Case A1";#N/A,#N/A,TRUE,"Net Margin";#N/A,#N/A,TRUE,"Description of Cases"}</definedName>
    <definedName name="wrn.workpapers." localSheetId="4" hidden="1">{#N/A,#N/A,FALSE,"Inputs And Assumptions";#N/A,#N/A,FALSE,"Revenue Allocation";#N/A,#N/A,FALSE,"RSP Surch Allocations";#N/A,#N/A,FALSE,"Generation Calculations";#N/A,#N/A,FALSE,"Test Year 2001 Sales and Revs."}</definedName>
    <definedName name="wrn.workpapers." hidden="1">{#N/A,#N/A,FALSE,"Inputs And Assumptions";#N/A,#N/A,FALSE,"Revenue Allocation";#N/A,#N/A,FALSE,"RSP Surch Allocations";#N/A,#N/A,FALSE,"Generation Calculations";#N/A,#N/A,FALSE,"Test Year 2001 Sales and Revs."}</definedName>
    <definedName name="wrn2.waterfall" localSheetId="4" hidden="1">{"Basedata_Print",#N/A,TRUE,"Basedata";#N/A,#N/A,TRUE,"Case A";#N/A,#N/A,TRUE,"Case B";#N/A,#N/A,TRUE,"Case A1";#N/A,#N/A,TRUE,"Net Margin";#N/A,#N/A,TRUE,"Description of Cases"}</definedName>
    <definedName name="wrn2.waterfall" hidden="1">{"Basedata_Print",#N/A,TRUE,"Basedata";#N/A,#N/A,TRUE,"Case A";#N/A,#N/A,TRUE,"Case B";#N/A,#N/A,TRUE,"Case A1";#N/A,#N/A,TRUE,"Net Margin";#N/A,#N/A,TRUE,"Description of Cases"}</definedName>
    <definedName name="XSummary">#REF!</definedName>
    <definedName name="xx" localSheetId="4" hidden="1">{"Basedata_Print",#N/A,TRUE,"Basedata";#N/A,#N/A,TRUE,"Case A";#N/A,#N/A,TRUE,"Case B";#N/A,#N/A,TRUE,"Case A1";#N/A,#N/A,TRUE,"Net Margin";#N/A,#N/A,TRUE,"Description of Cases"}</definedName>
    <definedName name="xx" hidden="1">{"Basedata_Print",#N/A,TRUE,"Basedata";#N/A,#N/A,TRUE,"Case A";#N/A,#N/A,TRUE,"Case B";#N/A,#N/A,TRUE,"Case A1";#N/A,#N/A,TRUE,"Net Margin";#N/A,#N/A,TRUE,"Description of Cases"}</definedName>
    <definedName name="year">#REF!</definedName>
    <definedName name="years">[12]Accounting!$C$17:$L$17</definedName>
    <definedName name="YeartoSolve">#REF!</definedName>
    <definedName name="ygiybv" localSheetId="4" hidden="1">{"Total Summary",#N/A,FALSE,"Summary"}</definedName>
    <definedName name="ygiybv" hidden="1">{"Total Summary",#N/A,FALSE,"Summary"}</definedName>
    <definedName name="yguyg" localSheetId="4" hidden="1">{#N/A,#N/A,TRUE,"Section4";#N/A,#N/A,TRUE,"PPAtable";#N/A,#N/A,TRUE,"RFPtable";#N/A,#N/A,TRUE,"RevCap";#N/A,#N/A,TRUE,"RevOther";#N/A,#N/A,TRUE,"RevGas";#N/A,#N/A,TRUE,"GraphRev"}</definedName>
    <definedName name="yguyg" hidden="1">{#N/A,#N/A,TRUE,"Section4";#N/A,#N/A,TRUE,"PPAtable";#N/A,#N/A,TRUE,"RFPtable";#N/A,#N/A,TRUE,"RevCap";#N/A,#N/A,TRUE,"RevOther";#N/A,#N/A,TRUE,"RevGas";#N/A,#N/A,TRUE,"GraphRev"}</definedName>
    <definedName name="Yr">#REF!</definedName>
    <definedName name="z">[38]Input!$H$3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5" l="1"/>
  <c r="E6" i="8" l="1"/>
  <c r="J6" i="8"/>
  <c r="Z6" i="8" s="1"/>
  <c r="X6" i="8"/>
  <c r="AA6" i="8"/>
  <c r="E7" i="8"/>
  <c r="J7" i="8"/>
  <c r="AA7" i="8" s="1"/>
  <c r="X7" i="8"/>
  <c r="Z7" i="8"/>
  <c r="E6" i="7"/>
  <c r="J6" i="7"/>
  <c r="X6" i="7"/>
  <c r="Z6" i="7"/>
  <c r="Z16" i="7" s="1"/>
  <c r="AA6" i="7"/>
  <c r="E7" i="7"/>
  <c r="J7" i="7"/>
  <c r="AA7" i="7" s="1"/>
  <c r="X7" i="7"/>
  <c r="X5" i="7" s="1"/>
  <c r="Z7" i="7"/>
  <c r="E8" i="7"/>
  <c r="J8" i="7"/>
  <c r="X8" i="7"/>
  <c r="Z8" i="7"/>
  <c r="AA8" i="7"/>
  <c r="AB8" i="7"/>
  <c r="E9" i="7"/>
  <c r="J9" i="7"/>
  <c r="X9" i="7"/>
  <c r="Z9" i="7" s="1"/>
  <c r="E10" i="7"/>
  <c r="J10" i="7"/>
  <c r="X10" i="7"/>
  <c r="Z10" i="7"/>
  <c r="AB10" i="7" s="1"/>
  <c r="AA10" i="7"/>
  <c r="E11" i="7"/>
  <c r="J11" i="7"/>
  <c r="X11" i="7"/>
  <c r="Z11" i="7"/>
  <c r="AB11" i="7" s="1"/>
  <c r="AA11" i="7"/>
  <c r="E12" i="7"/>
  <c r="J12" i="7"/>
  <c r="X12" i="7"/>
  <c r="Z12" i="7"/>
  <c r="AA12" i="7"/>
  <c r="AB12" i="7"/>
  <c r="E13" i="7"/>
  <c r="J13" i="7"/>
  <c r="X13" i="7"/>
  <c r="Z13" i="7"/>
  <c r="AA13" i="7"/>
  <c r="AB13" i="7"/>
  <c r="E14" i="7"/>
  <c r="J14" i="7"/>
  <c r="X14" i="7"/>
  <c r="Z14" i="7" s="1"/>
  <c r="E15" i="7"/>
  <c r="J15" i="7"/>
  <c r="X15" i="7"/>
  <c r="Z15" i="7"/>
  <c r="AB15" i="7" s="1"/>
  <c r="AA15" i="7"/>
  <c r="AA8" i="8" l="1"/>
  <c r="X5" i="8"/>
  <c r="AB7" i="8"/>
  <c r="AA12" i="8"/>
  <c r="AA14" i="8"/>
  <c r="Z8" i="8"/>
  <c r="AB6" i="8"/>
  <c r="AB8" i="8" s="1"/>
  <c r="Z20" i="7"/>
  <c r="AB14" i="7"/>
  <c r="AB7" i="7"/>
  <c r="AA9" i="7"/>
  <c r="AA16" i="7" s="1"/>
  <c r="AB6" i="7"/>
  <c r="AA14" i="7"/>
  <c r="Z12" i="8" l="1"/>
  <c r="AB12" i="8" s="1"/>
  <c r="AB14" i="8" s="1"/>
  <c r="AA20" i="7"/>
  <c r="AA22" i="7" s="1"/>
  <c r="AB9" i="7"/>
  <c r="AB16" i="7"/>
  <c r="AB20" i="7"/>
  <c r="Z22" i="7"/>
  <c r="Z14" i="8" l="1"/>
  <c r="AB22" i="7"/>
  <c r="B1" i="4" l="1"/>
</calcChain>
</file>

<file path=xl/sharedStrings.xml><?xml version="1.0" encoding="utf-8"?>
<sst xmlns="http://schemas.openxmlformats.org/spreadsheetml/2006/main" count="243" uniqueCount="155">
  <si>
    <t>General Instructions</t>
  </si>
  <si>
    <t>Form Field Key:</t>
  </si>
  <si>
    <t>Option A - Pro Forma CHP</t>
  </si>
  <si>
    <t>Free Form Field</t>
  </si>
  <si>
    <t>Pull Down Menu</t>
  </si>
  <si>
    <t>Instructions:</t>
  </si>
  <si>
    <t>- Follow instructions as they appear in each fields' comments or pop-up messages</t>
  </si>
  <si>
    <r>
      <t xml:space="preserve">-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fields. Enter N/A if the question is not applicable. Don't put units in the cells, just the raw numbers. (i.e. 10, not 10 MWh)</t>
    </r>
  </si>
  <si>
    <t>- Fill out all fields in the units requested</t>
  </si>
  <si>
    <t>- Do not add, change, or move any cells, rows, columns or worksheets in the workbook</t>
  </si>
  <si>
    <t>- Confidential Information should be entered in Red Font</t>
  </si>
  <si>
    <t>- Limit and focus the discussion of the free form fields</t>
  </si>
  <si>
    <t>- Submit One Offer Form per offer variation</t>
  </si>
  <si>
    <t>Company Information</t>
  </si>
  <si>
    <t>Company Name Submitting Offer:</t>
  </si>
  <si>
    <t>Company Name on Potential Contract:</t>
  </si>
  <si>
    <t>Company Address:</t>
  </si>
  <si>
    <t>Company City</t>
  </si>
  <si>
    <t>Company State</t>
  </si>
  <si>
    <t>Company Zip</t>
  </si>
  <si>
    <t>Company Country</t>
  </si>
  <si>
    <t>Is the company Women/Minority/Disabled Veteran owned Business Enterprise as per CPUC General Order 156?</t>
  </si>
  <si>
    <t>How did the company hear of the RFP? (SDG&amp;E website, SDG&amp;E email, Colleague, Other (please elaborate)</t>
  </si>
  <si>
    <t>Does the Developer have the appropriate experience?</t>
  </si>
  <si>
    <t>Company Representative</t>
  </si>
  <si>
    <t>Primary Contact</t>
  </si>
  <si>
    <t>Secondary Contact</t>
  </si>
  <si>
    <t>Contact Name:</t>
  </si>
  <si>
    <t>Contact Title:</t>
  </si>
  <si>
    <t>Office Number:</t>
  </si>
  <si>
    <t>Cell Number:</t>
  </si>
  <si>
    <t>Email:</t>
  </si>
  <si>
    <t>Is the Respondent an affiliate of SDG&amp;E?</t>
  </si>
  <si>
    <t>Does the Respondent have one or more contracts with SDG&amp;E?</t>
  </si>
  <si>
    <t>Corporate Profile and Experience</t>
  </si>
  <si>
    <r>
      <t xml:space="preserve">Describe your corporate background and organizational structure for the project.  Please submit a complete organizational chart with </t>
    </r>
    <r>
      <rPr>
        <b/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affiliates and parents.</t>
    </r>
  </si>
  <si>
    <t xml:space="preserve">You must list all companies who participated in putting together this offer and who helped prepare documents.  </t>
  </si>
  <si>
    <t>Product Information</t>
  </si>
  <si>
    <t>Product Type:</t>
  </si>
  <si>
    <t>Firm or Unit Contingent:</t>
  </si>
  <si>
    <t>Point of Delivery:</t>
  </si>
  <si>
    <t>SP-15 EZ Gen Hub (Bundled)</t>
  </si>
  <si>
    <t>Comments / Other Information</t>
  </si>
  <si>
    <t>Is there additional relevant information necessary for SDG&amp;E to evaluate the merits of the proposal?</t>
  </si>
  <si>
    <t>Quantitative Description</t>
  </si>
  <si>
    <t>Short Term Portfolio</t>
  </si>
  <si>
    <t>Date</t>
  </si>
  <si>
    <t>Premium ($/MWh)</t>
  </si>
  <si>
    <t>2024 Deliveries</t>
  </si>
  <si>
    <t xml:space="preserve">Percentage of Short-Term Portfolio </t>
  </si>
  <si>
    <t xml:space="preserve">(Please note that all bids  will bid in as unit contingent product. See attachments for the estimated volumes.) </t>
  </si>
  <si>
    <t xml:space="preserve">Provide selected percentages in 1% increments and Bid Price in the schedule below. </t>
  </si>
  <si>
    <t>* Estimated generation based on average of 2018-2020 actual generation</t>
  </si>
  <si>
    <t>Estimated Unallocated Short-term Quantities Available in the Market Offer (MWh)</t>
  </si>
  <si>
    <t>Estimated Quantity Allocated in Voluntary Allocations (MWh)</t>
  </si>
  <si>
    <t>Unallocated Portion of the SDG&amp;E PCIA-eligible RPS Portfolio (%)</t>
  </si>
  <si>
    <t>Total</t>
  </si>
  <si>
    <t>SDG&amp;E PCIA-eligible RPS Portfolio Estimated Market Offer Position</t>
  </si>
  <si>
    <t>Estimated Short-term RPS Generation (MWh)*</t>
  </si>
  <si>
    <t>Whirlwind</t>
  </si>
  <si>
    <t>SCE</t>
  </si>
  <si>
    <t>CAISO</t>
  </si>
  <si>
    <t>CA</t>
  </si>
  <si>
    <t>W3105</t>
  </si>
  <si>
    <t>61671A</t>
  </si>
  <si>
    <t>MANZNA_2_WIND</t>
  </si>
  <si>
    <t>Wind</t>
  </si>
  <si>
    <t>Bilateral RPS</t>
  </si>
  <si>
    <t>Manzana Wind LLC</t>
  </si>
  <si>
    <t>W2779</t>
  </si>
  <si>
    <t>61555A</t>
  </si>
  <si>
    <t>ROSMDW_2_WIND1</t>
  </si>
  <si>
    <t>Pacific Wind</t>
  </si>
  <si>
    <t>San Marcos</t>
  </si>
  <si>
    <t>SDG&amp;E</t>
  </si>
  <si>
    <t>W707</t>
  </si>
  <si>
    <t>60435A</t>
  </si>
  <si>
    <t>N/A</t>
  </si>
  <si>
    <t>Biogas</t>
  </si>
  <si>
    <t>FIT 1969</t>
  </si>
  <si>
    <t xml:space="preserve">Carlton Hills </t>
  </si>
  <si>
    <t>W730</t>
  </si>
  <si>
    <t>60011A</t>
  </si>
  <si>
    <t>Sycamore #1</t>
  </si>
  <si>
    <t>Copus</t>
  </si>
  <si>
    <t>W4712</t>
  </si>
  <si>
    <t>61665A</t>
  </si>
  <si>
    <t>MARCPW_6_SOLAR1</t>
  </si>
  <si>
    <t>Maricopa West</t>
  </si>
  <si>
    <t>Midwind</t>
  </si>
  <si>
    <t>W317</t>
  </si>
  <si>
    <t>60029A</t>
  </si>
  <si>
    <t>MIDWD_7_CORAMB</t>
  </si>
  <si>
    <t>Coram Energy</t>
  </si>
  <si>
    <t>Crestwood</t>
  </si>
  <si>
    <t>W138</t>
  </si>
  <si>
    <t>60432A</t>
  </si>
  <si>
    <t>CRSTWD_6_KUMYAY</t>
  </si>
  <si>
    <t>Kumayaay</t>
  </si>
  <si>
    <t>Garnet</t>
  </si>
  <si>
    <t>W4426</t>
  </si>
  <si>
    <t>62898A</t>
  </si>
  <si>
    <t>GARNET_2_WIND1</t>
  </si>
  <si>
    <t>RAM</t>
  </si>
  <si>
    <t>San Gorgonio</t>
  </si>
  <si>
    <t>Southwind</t>
  </si>
  <si>
    <t>W495</t>
  </si>
  <si>
    <t>60374A</t>
  </si>
  <si>
    <t>OAKWD_6_ZEPHWD</t>
  </si>
  <si>
    <t>Oak Creek</t>
  </si>
  <si>
    <t>Mesa Heights</t>
  </si>
  <si>
    <t>W424</t>
  </si>
  <si>
    <t>60481A</t>
  </si>
  <si>
    <t>MSHGTS_6_MMARLF</t>
  </si>
  <si>
    <t>MM Miramar</t>
  </si>
  <si>
    <t xml:space="preserve"> Total Estimated Generation</t>
  </si>
  <si>
    <t>SHORT TERM</t>
  </si>
  <si>
    <t>Average</t>
  </si>
  <si>
    <t>kV Rating</t>
  </si>
  <si>
    <t>Substation</t>
  </si>
  <si>
    <t>Service Territory</t>
  </si>
  <si>
    <t>Balancing Authority</t>
  </si>
  <si>
    <t>Location</t>
  </si>
  <si>
    <t>EIA ID</t>
  </si>
  <si>
    <t>WREGIS GU ID</t>
  </si>
  <si>
    <t>CEC RPS ID</t>
  </si>
  <si>
    <t>Resource ID</t>
  </si>
  <si>
    <t>Capacity (MW)</t>
  </si>
  <si>
    <t>Rem Term</t>
  </si>
  <si>
    <t>Term (years)</t>
  </si>
  <si>
    <t>End 
Date</t>
  </si>
  <si>
    <t>Start 
Date</t>
  </si>
  <si>
    <t>Date Signed</t>
  </si>
  <si>
    <t>Vintage</t>
  </si>
  <si>
    <t>Technology</t>
  </si>
  <si>
    <t>Program Origination</t>
  </si>
  <si>
    <t>Project Name</t>
  </si>
  <si>
    <t>RPS Historical RPS Generation 
(MWh)</t>
  </si>
  <si>
    <t>Interconnection</t>
  </si>
  <si>
    <t>Resource Information</t>
  </si>
  <si>
    <t>Contract Terms</t>
  </si>
  <si>
    <t>APPENDIX A - SDG&amp;E PCIA-ELIGIBLE RPS ENERGY PORTFOLIO SHORT-TERM BUNDLED FACILITIES (AS OF JANUARY 1, 2023)</t>
  </si>
  <si>
    <t>SDG&amp;E PCIA-eligible RPS Portfolio Position</t>
  </si>
  <si>
    <t>n/a</t>
  </si>
  <si>
    <t>MATL</t>
  </si>
  <si>
    <t>MT</t>
  </si>
  <si>
    <t>60709A</t>
  </si>
  <si>
    <t>Glacier 2</t>
  </si>
  <si>
    <t>60708A</t>
  </si>
  <si>
    <t>Glacier 1</t>
  </si>
  <si>
    <t>APPENDIX B - SDG&amp;E PCIA-ELIGIBLE RPS ENERGY PORTFOLIO UNBUNDLED SHORT-TERM FACILITIES (AS OF JANUARY 1, 2023)</t>
  </si>
  <si>
    <t>Renewable Products Offer Form (2023 RPS Market Offer RFP)</t>
  </si>
  <si>
    <t>Balance of 2023 Deliveries</t>
  </si>
  <si>
    <t>For Multiple Offers - Mutually Exclusive? Yes/No</t>
  </si>
  <si>
    <r>
      <t xml:space="preserve">- There is no limit on the number of Forms that can be submitted. </t>
    </r>
    <r>
      <rPr>
        <b/>
        <sz val="11"/>
        <color theme="1"/>
        <rFont val="Calibri"/>
        <family val="2"/>
        <scheme val="minor"/>
      </rPr>
      <t>For multiple offers, please duplicate Tab #3 for each distinct offer and indicate whether each offer is mutually exclusive with other offers.</t>
    </r>
    <r>
      <rPr>
        <sz val="11"/>
        <color theme="1"/>
        <rFont val="Calibri"/>
        <family val="2"/>
        <scheme val="minor"/>
      </rPr>
      <t xml:space="preserve">  Therefore, respondents are encouraged, but not required, to submit additional offers for our consideration, such as bids with different tenors and escalators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</si>
</sst>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_(* #,##0_);_(* \(#,##0\);_(* &quot;-&quot;??_);_(@_)"/>
    <numFmt numFmtId="166" formatCode="0.0%"/>
    <numFmt numFmtId="167" formatCode="0.0"/>
    <numFmt numFmtId="168" formatCode="mm/dd/yy;@"/>
    <numFmt numFmtId="169" formatCode="m/d/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Arial"/>
      <family val="2"/>
    </font>
    <font>
      <sz val="14"/>
      <color indexed="63"/>
      <name val="Arial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28"/>
      <color theme="1"/>
      <name val="Calibri"/>
      <family val="2"/>
      <scheme val="minor"/>
    </font>
    <font>
      <sz val="28"/>
      <color indexed="8"/>
      <name val="Calibri"/>
      <family val="2"/>
    </font>
    <font>
      <u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 (Body)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rgb="FF242424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1" fillId="0" borderId="0" xfId="2"/>
    <xf numFmtId="0" fontId="9" fillId="0" borderId="0" xfId="2" applyFont="1"/>
    <xf numFmtId="0" fontId="10" fillId="0" borderId="0" xfId="2" applyFont="1" applyAlignment="1">
      <alignment horizontal="left" indent="2"/>
    </xf>
    <xf numFmtId="0" fontId="11" fillId="0" borderId="0" xfId="2" applyFont="1"/>
    <xf numFmtId="0" fontId="12" fillId="0" borderId="0" xfId="2" applyFont="1"/>
    <xf numFmtId="0" fontId="1" fillId="3" borderId="5" xfId="2" applyFill="1" applyBorder="1" applyAlignment="1">
      <alignment horizontal="left"/>
    </xf>
    <xf numFmtId="0" fontId="1" fillId="4" borderId="5" xfId="2" applyFill="1" applyBorder="1" applyAlignment="1">
      <alignment horizontal="left"/>
    </xf>
    <xf numFmtId="0" fontId="2" fillId="0" borderId="0" xfId="2" applyFont="1"/>
    <xf numFmtId="0" fontId="1" fillId="0" borderId="0" xfId="2" quotePrefix="1"/>
    <xf numFmtId="0" fontId="4" fillId="5" borderId="3" xfId="0" applyFont="1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0" fillId="0" borderId="2" xfId="0" applyBorder="1" applyAlignment="1">
      <alignment horizontal="right" wrapText="1"/>
    </xf>
    <xf numFmtId="0" fontId="1" fillId="4" borderId="2" xfId="2" applyFill="1" applyBorder="1" applyAlignment="1" applyProtection="1">
      <alignment horizontal="left"/>
      <protection locked="0"/>
    </xf>
    <xf numFmtId="0" fontId="0" fillId="0" borderId="0" xfId="2" quotePrefix="1" applyFont="1"/>
    <xf numFmtId="0" fontId="3" fillId="0" borderId="0" xfId="2" quotePrefix="1" applyFont="1"/>
    <xf numFmtId="0" fontId="0" fillId="0" borderId="2" xfId="0" applyBorder="1" applyAlignment="1">
      <alignment vertical="center" wrapText="1"/>
    </xf>
    <xf numFmtId="0" fontId="4" fillId="6" borderId="2" xfId="0" applyFont="1" applyFill="1" applyBorder="1" applyProtection="1">
      <protection locked="0"/>
    </xf>
    <xf numFmtId="0" fontId="16" fillId="5" borderId="3" xfId="5" applyFill="1" applyBorder="1" applyAlignment="1" applyProtection="1">
      <protection locked="0"/>
    </xf>
    <xf numFmtId="0" fontId="16" fillId="5" borderId="2" xfId="5" applyFill="1" applyBorder="1" applyAlignment="1" applyProtection="1">
      <protection locked="0"/>
    </xf>
    <xf numFmtId="0" fontId="14" fillId="7" borderId="0" xfId="2" applyFont="1" applyFill="1" applyAlignment="1">
      <alignment horizontal="center" vertical="center"/>
    </xf>
    <xf numFmtId="0" fontId="0" fillId="0" borderId="0" xfId="2" quotePrefix="1" applyFont="1" applyAlignment="1">
      <alignment wrapText="1"/>
    </xf>
    <xf numFmtId="0" fontId="4" fillId="5" borderId="2" xfId="0" quotePrefix="1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20" fillId="5" borderId="2" xfId="0" applyFont="1" applyFill="1" applyBorder="1" applyAlignment="1" applyProtection="1">
      <alignment vertic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37" fontId="0" fillId="5" borderId="2" xfId="8" applyNumberFormat="1" applyFont="1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top"/>
    </xf>
    <xf numFmtId="0" fontId="13" fillId="7" borderId="0" xfId="0" applyFont="1" applyFill="1" applyAlignment="1">
      <alignment horizontal="left" vertical="center"/>
    </xf>
    <xf numFmtId="0" fontId="0" fillId="7" borderId="0" xfId="0" applyFill="1"/>
    <xf numFmtId="44" fontId="0" fillId="5" borderId="4" xfId="9" applyFont="1" applyFill="1" applyBorder="1" applyAlignment="1" applyProtection="1">
      <alignment horizontal="center"/>
      <protection locked="0"/>
    </xf>
    <xf numFmtId="164" fontId="15" fillId="0" borderId="2" xfId="0" quotePrefix="1" applyNumberFormat="1" applyFont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5" fillId="0" borderId="0" xfId="0" applyFont="1" applyAlignment="1">
      <alignment horizontal="center" vertical="center" wrapText="1"/>
    </xf>
    <xf numFmtId="37" fontId="0" fillId="0" borderId="0" xfId="8" applyNumberFormat="1" applyFont="1" applyFill="1" applyBorder="1" applyAlignment="1" applyProtection="1">
      <alignment horizontal="center" vertical="center"/>
      <protection locked="0"/>
    </xf>
    <xf numFmtId="44" fontId="0" fillId="0" borderId="0" xfId="9" applyFont="1" applyFill="1" applyBorder="1" applyAlignment="1" applyProtection="1">
      <alignment horizontal="center"/>
      <protection locked="0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165" fontId="24" fillId="0" borderId="0" xfId="8" applyNumberFormat="1" applyFont="1"/>
    <xf numFmtId="165" fontId="24" fillId="0" borderId="0" xfId="8" applyNumberFormat="1" applyFont="1" applyAlignment="1">
      <alignment horizontal="center"/>
    </xf>
    <xf numFmtId="165" fontId="25" fillId="0" borderId="13" xfId="0" applyNumberFormat="1" applyFont="1" applyBorder="1"/>
    <xf numFmtId="0" fontId="25" fillId="0" borderId="0" xfId="0" applyFont="1" applyAlignment="1">
      <alignment horizontal="right"/>
    </xf>
    <xf numFmtId="165" fontId="24" fillId="0" borderId="0" xfId="0" applyNumberFormat="1" applyFont="1"/>
    <xf numFmtId="0" fontId="24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6" fillId="0" borderId="0" xfId="0" applyFont="1" applyAlignment="1">
      <alignment horizontal="right"/>
    </xf>
    <xf numFmtId="165" fontId="25" fillId="0" borderId="0" xfId="0" applyNumberFormat="1" applyFont="1"/>
    <xf numFmtId="165" fontId="24" fillId="0" borderId="2" xfId="8" applyNumberFormat="1" applyFont="1" applyBorder="1"/>
    <xf numFmtId="1" fontId="24" fillId="9" borderId="2" xfId="8" applyNumberFormat="1" applyFont="1" applyFill="1" applyBorder="1" applyAlignment="1">
      <alignment horizontal="center" wrapText="1"/>
    </xf>
    <xf numFmtId="167" fontId="24" fillId="9" borderId="2" xfId="8" applyNumberFormat="1" applyFont="1" applyFill="1" applyBorder="1" applyAlignment="1">
      <alignment horizontal="center" wrapText="1"/>
    </xf>
    <xf numFmtId="167" fontId="24" fillId="9" borderId="2" xfId="8" applyNumberFormat="1" applyFont="1" applyFill="1" applyBorder="1" applyAlignment="1">
      <alignment horizontal="center"/>
    </xf>
    <xf numFmtId="167" fontId="24" fillId="9" borderId="2" xfId="0" applyNumberFormat="1" applyFont="1" applyFill="1" applyBorder="1" applyAlignment="1">
      <alignment horizontal="center"/>
    </xf>
    <xf numFmtId="1" fontId="24" fillId="9" borderId="2" xfId="0" applyNumberFormat="1" applyFont="1" applyFill="1" applyBorder="1" applyAlignment="1">
      <alignment horizontal="center"/>
    </xf>
    <xf numFmtId="168" fontId="24" fillId="9" borderId="2" xfId="0" applyNumberFormat="1" applyFont="1" applyFill="1" applyBorder="1" applyAlignment="1">
      <alignment horizontal="center"/>
    </xf>
    <xf numFmtId="0" fontId="24" fillId="9" borderId="2" xfId="0" applyFont="1" applyFill="1" applyBorder="1" applyAlignment="1">
      <alignment horizontal="center" wrapText="1"/>
    </xf>
    <xf numFmtId="0" fontId="24" fillId="9" borderId="2" xfId="0" applyFont="1" applyFill="1" applyBorder="1" applyAlignment="1">
      <alignment wrapText="1"/>
    </xf>
    <xf numFmtId="1" fontId="24" fillId="0" borderId="2" xfId="8" applyNumberFormat="1" applyFont="1" applyFill="1" applyBorder="1" applyAlignment="1">
      <alignment horizontal="center" wrapText="1"/>
    </xf>
    <xf numFmtId="167" fontId="24" fillId="0" borderId="2" xfId="8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165" fontId="24" fillId="10" borderId="2" xfId="8" applyNumberFormat="1" applyFont="1" applyFill="1" applyBorder="1"/>
    <xf numFmtId="1" fontId="24" fillId="10" borderId="2" xfId="8" applyNumberFormat="1" applyFont="1" applyFill="1" applyBorder="1" applyAlignment="1">
      <alignment horizontal="center" wrapText="1"/>
    </xf>
    <xf numFmtId="167" fontId="24" fillId="10" borderId="2" xfId="8" applyNumberFormat="1" applyFont="1" applyFill="1" applyBorder="1" applyAlignment="1">
      <alignment horizontal="center" wrapText="1"/>
    </xf>
    <xf numFmtId="167" fontId="24" fillId="10" borderId="2" xfId="8" applyNumberFormat="1" applyFont="1" applyFill="1" applyBorder="1" applyAlignment="1">
      <alignment horizontal="center"/>
    </xf>
    <xf numFmtId="1" fontId="24" fillId="10" borderId="2" xfId="0" applyNumberFormat="1" applyFont="1" applyFill="1" applyBorder="1" applyAlignment="1">
      <alignment horizontal="center"/>
    </xf>
    <xf numFmtId="168" fontId="24" fillId="10" borderId="2" xfId="0" applyNumberFormat="1" applyFont="1" applyFill="1" applyBorder="1" applyAlignment="1">
      <alignment horizontal="center"/>
    </xf>
    <xf numFmtId="0" fontId="24" fillId="10" borderId="2" xfId="0" applyFont="1" applyFill="1" applyBorder="1" applyAlignment="1">
      <alignment horizontal="center" wrapText="1"/>
    </xf>
    <xf numFmtId="0" fontId="25" fillId="10" borderId="2" xfId="0" applyFont="1" applyFill="1" applyBorder="1" applyAlignment="1">
      <alignment horizontal="center" wrapText="1"/>
    </xf>
    <xf numFmtId="0" fontId="25" fillId="0" borderId="2" xfId="0" applyFont="1" applyBorder="1" applyAlignment="1">
      <alignment horizontal="center"/>
    </xf>
    <xf numFmtId="0" fontId="25" fillId="9" borderId="2" xfId="0" applyFont="1" applyFill="1" applyBorder="1" applyAlignment="1">
      <alignment horizontal="center" wrapText="1"/>
    </xf>
    <xf numFmtId="168" fontId="25" fillId="9" borderId="2" xfId="0" applyNumberFormat="1" applyFont="1" applyFill="1" applyBorder="1" applyAlignment="1">
      <alignment horizontal="center" wrapText="1"/>
    </xf>
    <xf numFmtId="169" fontId="25" fillId="9" borderId="2" xfId="0" applyNumberFormat="1" applyFont="1" applyFill="1" applyBorder="1" applyAlignment="1">
      <alignment horizontal="center" wrapText="1"/>
    </xf>
    <xf numFmtId="0" fontId="18" fillId="0" borderId="0" xfId="0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Continuous" wrapText="1"/>
    </xf>
    <xf numFmtId="0" fontId="27" fillId="0" borderId="0" xfId="0" applyFont="1" applyAlignment="1">
      <alignment horizontal="centerContinuous"/>
    </xf>
    <xf numFmtId="14" fontId="24" fillId="11" borderId="0" xfId="0" applyNumberFormat="1" applyFont="1" applyFill="1" applyAlignment="1">
      <alignment horizontal="center"/>
    </xf>
    <xf numFmtId="166" fontId="24" fillId="0" borderId="0" xfId="0" applyNumberFormat="1" applyFont="1" applyAlignment="1">
      <alignment horizontal="right" indent="1"/>
    </xf>
    <xf numFmtId="165" fontId="24" fillId="12" borderId="2" xfId="8" applyNumberFormat="1" applyFont="1" applyFill="1" applyBorder="1"/>
    <xf numFmtId="1" fontId="24" fillId="12" borderId="2" xfId="8" applyNumberFormat="1" applyFont="1" applyFill="1" applyBorder="1" applyAlignment="1">
      <alignment horizontal="center" wrapText="1"/>
    </xf>
    <xf numFmtId="167" fontId="24" fillId="12" borderId="2" xfId="8" applyNumberFormat="1" applyFont="1" applyFill="1" applyBorder="1" applyAlignment="1">
      <alignment horizontal="center" wrapText="1"/>
    </xf>
    <xf numFmtId="167" fontId="24" fillId="12" borderId="2" xfId="8" applyNumberFormat="1" applyFont="1" applyFill="1" applyBorder="1" applyAlignment="1">
      <alignment horizontal="center"/>
    </xf>
    <xf numFmtId="1" fontId="24" fillId="12" borderId="2" xfId="0" applyNumberFormat="1" applyFont="1" applyFill="1" applyBorder="1" applyAlignment="1">
      <alignment horizontal="center"/>
    </xf>
    <xf numFmtId="168" fontId="24" fillId="12" borderId="2" xfId="0" applyNumberFormat="1" applyFont="1" applyFill="1" applyBorder="1" applyAlignment="1">
      <alignment horizontal="center"/>
    </xf>
    <xf numFmtId="0" fontId="24" fillId="12" borderId="2" xfId="0" applyFont="1" applyFill="1" applyBorder="1" applyAlignment="1">
      <alignment horizontal="center" wrapText="1"/>
    </xf>
    <xf numFmtId="0" fontId="25" fillId="12" borderId="2" xfId="0" applyFont="1" applyFill="1" applyBorder="1" applyAlignment="1">
      <alignment horizontal="center" wrapText="1"/>
    </xf>
    <xf numFmtId="0" fontId="25" fillId="0" borderId="0" xfId="0" applyFont="1"/>
    <xf numFmtId="166" fontId="25" fillId="0" borderId="0" xfId="10" applyNumberFormat="1" applyFont="1" applyAlignment="1">
      <alignment horizontal="right" indent="1"/>
    </xf>
    <xf numFmtId="0" fontId="0" fillId="8" borderId="4" xfId="0" applyFill="1" applyBorder="1" applyAlignment="1" applyProtection="1">
      <alignment horizontal="center" wrapText="1"/>
      <protection locked="0"/>
    </xf>
    <xf numFmtId="0" fontId="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2" fillId="5" borderId="6" xfId="0" applyFont="1" applyFill="1" applyBorder="1" applyAlignment="1">
      <alignment horizontal="left" vertical="top"/>
    </xf>
    <xf numFmtId="0" fontId="22" fillId="5" borderId="7" xfId="0" applyFont="1" applyFill="1" applyBorder="1" applyAlignment="1">
      <alignment horizontal="left" vertical="top"/>
    </xf>
    <xf numFmtId="0" fontId="22" fillId="5" borderId="8" xfId="0" applyFont="1" applyFill="1" applyBorder="1" applyAlignment="1">
      <alignment horizontal="left" vertical="top"/>
    </xf>
    <xf numFmtId="0" fontId="22" fillId="5" borderId="9" xfId="0" applyFont="1" applyFill="1" applyBorder="1" applyAlignment="1">
      <alignment horizontal="left" vertical="top"/>
    </xf>
    <xf numFmtId="0" fontId="22" fillId="5" borderId="0" xfId="0" applyFont="1" applyFill="1" applyAlignment="1">
      <alignment horizontal="left" vertical="top"/>
    </xf>
    <xf numFmtId="0" fontId="22" fillId="5" borderId="10" xfId="0" applyFont="1" applyFill="1" applyBorder="1" applyAlignment="1">
      <alignment horizontal="left" vertical="top"/>
    </xf>
    <xf numFmtId="0" fontId="22" fillId="5" borderId="11" xfId="0" applyFont="1" applyFill="1" applyBorder="1" applyAlignment="1">
      <alignment horizontal="left" vertical="top"/>
    </xf>
    <xf numFmtId="0" fontId="22" fillId="5" borderId="1" xfId="0" applyFont="1" applyFill="1" applyBorder="1" applyAlignment="1">
      <alignment horizontal="left" vertical="top"/>
    </xf>
    <xf numFmtId="0" fontId="22" fillId="5" borderId="12" xfId="0" applyFont="1" applyFill="1" applyBorder="1" applyAlignment="1">
      <alignment horizontal="left" vertical="top"/>
    </xf>
    <xf numFmtId="0" fontId="23" fillId="0" borderId="0" xfId="0" applyFont="1" applyAlignment="1">
      <alignment horizontal="center"/>
    </xf>
    <xf numFmtId="0" fontId="2" fillId="8" borderId="3" xfId="0" applyFont="1" applyFill="1" applyBorder="1" applyAlignment="1" applyProtection="1">
      <alignment horizontal="center"/>
      <protection locked="0"/>
    </xf>
    <xf numFmtId="0" fontId="2" fillId="8" borderId="14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24" fillId="0" borderId="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4" xfId="0" applyFont="1" applyBorder="1" applyAlignment="1">
      <alignment horizontal="center"/>
    </xf>
  </cellXfs>
  <cellStyles count="11">
    <cellStyle name="Comma" xfId="8" builtinId="3"/>
    <cellStyle name="Comma 10" xfId="4" xr:uid="{00000000-0005-0000-0000-000001000000}"/>
    <cellStyle name="Currency" xfId="9" builtinId="4"/>
    <cellStyle name="Followed Hyperlink" xfId="7" builtinId="9" hidden="1"/>
    <cellStyle name="Followed Hyperlink" xfId="6" builtinId="9" hidden="1"/>
    <cellStyle name="Hyperlink" xfId="5" builtinId="8"/>
    <cellStyle name="Normal" xfId="0" builtinId="0"/>
    <cellStyle name="Normal 10" xfId="3" xr:uid="{00000000-0005-0000-0000-000007000000}"/>
    <cellStyle name="Normal 193" xfId="1" xr:uid="{00000000-0005-0000-0000-000008000000}"/>
    <cellStyle name="Normal 221" xfId="2" xr:uid="{00000000-0005-0000-0000-000009000000}"/>
    <cellStyle name="Percent" xfId="10" builtinId="5"/>
  </cellStyles>
  <dxfs count="0"/>
  <tableStyles count="0" defaultTableStyle="TableStyleMedium9" defaultPivotStyle="PivotStyleLight16"/>
  <colors>
    <mruColors>
      <color rgb="FFCCFFCC"/>
      <color rgb="FF00FF00"/>
      <color rgb="FF00FFFF"/>
      <color rgb="FFFFCC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microsoft.com/office/2017/10/relationships/person" Target="persons/person.xml"/><Relationship Id="rId50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3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224117</xdr:rowOff>
    </xdr:from>
    <xdr:to>
      <xdr:col>8</xdr:col>
      <xdr:colOff>0</xdr:colOff>
      <xdr:row>0</xdr:row>
      <xdr:rowOff>1182886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4F2ED0-14C2-E2D0-B214-ED301BC43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218" y="224117"/>
          <a:ext cx="3200400" cy="958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1820636</xdr:colOff>
      <xdr:row>0</xdr:row>
      <xdr:rowOff>299357</xdr:rowOff>
    </xdr:from>
    <xdr:to>
      <xdr:col>4</xdr:col>
      <xdr:colOff>1006929</xdr:colOff>
      <xdr:row>0</xdr:row>
      <xdr:rowOff>1255210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8E2F61-4F54-5F22-CC01-18E1B24C9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2636" y="299357"/>
          <a:ext cx="3200400" cy="955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1722120</xdr:colOff>
      <xdr:row>0</xdr:row>
      <xdr:rowOff>189475</xdr:rowOff>
    </xdr:from>
    <xdr:to>
      <xdr:col>9</xdr:col>
      <xdr:colOff>0</xdr:colOff>
      <xdr:row>0</xdr:row>
      <xdr:rowOff>928825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6473" y="189475"/>
          <a:ext cx="2468880" cy="739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:/Documents%20and%20Settings/GxC9/Local%20Settings/Temporary%20Internet%20Files/OLKB1/DWR/Model/RRQ%20forecast/My%20Documents/NCI-DWR/work%20product/Rev%20Reqt--JVH/2008-03-25-%20DWR_2015_RepCalp2B_LosEst_110807%20wLosEsteros%205-1%20fwds.xls?406020B3" TargetMode="External"/><Relationship Id="rId1" Type="http://schemas.openxmlformats.org/officeDocument/2006/relationships/externalLinkPath" Target="file:///\\406020B3\2008-03-25-%20DWR_2015_RepCalp2B_LosEst_110807%20wLosEsteros%205-1%20fwd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airfield07/VP/data/EXCEL/ShortTerm%20Plng/ShortTerm%20PP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:/WINDOWS/Temporary%20Internet%20Files/OLKB/Deterministic%20model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Documents%20and%20Settings/quachhd/Desktop/33%25ComplianceReportWithNote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Users/embierma/Documents/ECR/Sep2016Bids/EvaluateBidsv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:/aja_ljr/New%20Procurement%20Plan/2010%20ERRA%20II%20-%20Nov%202009%20Filing/Cost%20Model/ERRA%202010%20Nov2009%20Update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peso01/ues/QF%20Data%20Request/Waterfall/June%20WF%20v27/WF%20v27ERRA%20Summary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My%20Documents/DWR/ProSym%20Output/Run%2060/10-6-06%20base/PSDatImportModel-60%2010-6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:/DATA%20P/Gas%20Supply%20Plan/GSP-3%202Feb2004/GSP3%20DWR%20Gas%20Forecast%20-%20PGE%20Fuel%20Plan%2013Dec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:/Old%20-%20PG&amp;E/Gas%20Supply%20Plan%2012Dec2003/GSP-2/GSP2%20DWR%20Gas%20Forecast%20-%20PGE%20Fuel%20Plan%205Aug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Users/rb3/Downloads/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301/Redirected%20Folders/irvin/My%20Documents/work/DWR/Actuals/Contracts/2008-08Aug%20LTContract%20Expense%20Compare--2008-09-1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peso01/ues/QF%20Data%20Request/Waterfall/June%20WF%20v27/WF%20v27%20dftx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Shared/Financial/Kateryna/RPS%20Simulation/APSDATA/5_19_Run/ImpMarketPric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asi/Desktop/2018%20Compliance%20Report%20Docs/2017%20Compliance%20Report_IOU%20ESP%20CCA%20(2may201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:/WINNT/Temporary%20Internet%20Files/OLK323/WINNT/Temporary%20Internet%20Files/OLK63/Testimony%20Spreadsheets%20-%20Revised%2008-18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:/WINDOWS/Temporary%20Internet%20Files/OLKB/Jan's%20hydro%20foreca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Shared/Financial/Kateryna/RPS%20Simulation/Documents%20and%20Settings/quachhd/My%20Documents/Folders/RAP/Meter%20Data%20Validation/2009/200910/Meter%20Data%20Validation%20-%202009%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RPS%20Strategy/RPS%20Open%20Position%20-%2009-04-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:/Documents%20and%20Settings/reo5/Local%20Settings/Temporary%20Internet%20Files/OLK4/GasForwardPrices%2006.23.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K:/Documents%20and%20Settings/aja6/Local%20Settings/Temporary%20Internet%20Files/OLK121/Sun/NProcuTestWpaper/AppendixA/Original/Table1-ForChiara9-9-02(2YrCap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:/PXTA/Credit%20Exposure%20and%20Report/CEC%202004/CEC%2005.2004/Credit%20Exposure%20Calculator_200405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o310/GTSPP/Quant%20analysis/Bruce/Avoided%20Cost%20Update/Yumi/AvoidedCost_v2.5_072007Curvedate_TEM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Users/embierma/OneDrive%20-%20Sempra%20Energy/User%20Folders/Downloads/2016%20SDGE%20PrefRes%20RFO%20Renewables%20Offer%20Form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:/RPS%20Strategy/Delivery%20Metric/2011/v2_DRAFT_ProjectDetail_Foreca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Shared/Financial/Kateryna/RPS%20Simulation/Documents%20and%20Settings/lavike/My%20Documents/ERIC/Renewable/RPS%20Compliance%20Program/Model/Raw%20Data/Garys%20Output/RPS%20Monitoring%2061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EP/ECMS/CM/Master%20Contract%20List/Master%20Contract%20List/Master_List_of_EP_Contracts_Curr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:/Documents%20and%20Settings/pek1/Local%20Settings/Temporary%20Internet%20Files/OLK3C6/EFM%20Credit%20Report%2010.22.2004.xls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microsoft.com/office/2019/04/relationships/externalLinkLongPath" Target="/P:/Documents%20and%20Settings/GxC9/Local%20Settings/Temporary%20Internet%20Files/OLKB1/DWR/Model/RRQ%20forecast/My%20Documents/NCI-DWR/work%20product/Contracts-JVH/Renegotiations--PRIVILEGED%20AND%20CONFIDENTIAL/SEMPRA/Sempra%20MTM,%204-14-08%20update.xls?BE3B5B72" TargetMode="External"/><Relationship Id="rId1" Type="http://schemas.openxmlformats.org/officeDocument/2006/relationships/externalLinkPath" Target="file:///\\BE3B5B72\Sempra%20MTM,%204-14-08%20updat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Sac_fs1/vol3/PMA/jobs/13051DWR/Runs/RUN4/Results/IOU%20Units%20Mappin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:/RPS%20Strategy/Delivery%20Metric/May2010_Actual_Vs_Forecas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go260/risk_mgmt/Risk_Control/Electric/Electric%20Credit%202004/2004%2005/05.18.04%20(Elect.%20&amp;%20EFM%20Combined)/Electric%20Credit%20Report%2005.18.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peso01/ues/QF%20Data%20Request/Waterfall/Jan%2004%20STP%20ERRA/AR%2010-K/Etiwanda%20and%20Diablo%20Winds%20v114%20from%20Gome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bg5/Application%20Data/OpenText/OTEdit/EC_cpuc/c206809882/Copy%20of%20Revised%2050%20Percent%20RPS%20Compliance%20Report%20-%20PacifiCorp%20(2june2017)%20v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airfield07/VP/aja_ljr/New%20Procurement%20Plan/2010%20ERRA%20II%20-%20Nov%202009%20Filing/Cost%20Model/ERRA%202010%20Nov2009%20Update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Financial/Integrated%20Masterfile/Masterfile-v088.2_2014RPSProcurementPlan_RevisedRN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regrel/GenPortfolio/RPS/RPS%20Compliance%20Report%20and%20Project%20Status%20Report/March%202011/Compliance%20Report%20-%20Draft%201/DRAFT_March_2011_RPS_Compliance_template%202-15-2011%20new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:/Documents%20and%20Settings/s1r2/Local%20Settings/Temporary%20Internet%20Files/OLK15D/REC%20and%20Procurement%20Strategy%20Model%203-16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nergy"/>
      <sheetName val="MTM for DRA"/>
      <sheetName val="Forwards for DRA"/>
      <sheetName val="Cali Prices 5-1"/>
      <sheetName val="Cali Prices  4-14"/>
      <sheetName val="3-19-08 prices"/>
      <sheetName val="9-26  forwards"/>
      <sheetName val="7-27 forwards"/>
      <sheetName val="6-18 forwards"/>
      <sheetName val="5-22 forwards"/>
      <sheetName val="Sheet1"/>
      <sheetName val="Prices"/>
      <sheetName val="MTM"/>
      <sheetName val="Capacity"/>
      <sheetName val="Sempra summary"/>
      <sheetName val="Williams summary"/>
      <sheetName val="4 capacity k list"/>
      <sheetName val="Summary Results"/>
      <sheetName val="CPUC Cost Allocation"/>
      <sheetName val="CHART"/>
      <sheetName val="ContractData"/>
      <sheetName val="Pivot"/>
      <sheetName val="PivotFuel"/>
      <sheetName val="PWC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ily Position Report"/>
      <sheetName val="Position Index"/>
      <sheetName val="Generation Unit Data"/>
      <sheetName val="Gas Position Index"/>
      <sheetName val="Gas Report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iance Deterministic"/>
      <sheetName val="Database pull"/>
      <sheetName val="Analysis"/>
      <sheetName val="Drop Down Lists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ing"/>
      <sheetName val="RECs Retired to meet PQR"/>
      <sheetName val="Procurement Detail"/>
    </sheetNames>
    <sheetDataSet>
      <sheetData sheetId="0">
        <row r="17">
          <cell r="C17">
            <v>2011</v>
          </cell>
          <cell r="D17">
            <v>2012</v>
          </cell>
          <cell r="E17">
            <v>2013</v>
          </cell>
          <cell r="F17">
            <v>2014</v>
          </cell>
          <cell r="G17">
            <v>2015</v>
          </cell>
          <cell r="H17">
            <v>2016</v>
          </cell>
          <cell r="I17">
            <v>2017</v>
          </cell>
          <cell r="J17">
            <v>2018</v>
          </cell>
          <cell r="K17">
            <v>2019</v>
          </cell>
          <cell r="L17">
            <v>2020</v>
          </cell>
        </row>
        <row r="18">
          <cell r="C18">
            <v>73777490.034000009</v>
          </cell>
          <cell r="D18">
            <v>75866861.771329701</v>
          </cell>
          <cell r="E18">
            <v>72327286.456358045</v>
          </cell>
          <cell r="F18">
            <v>72804627.393234298</v>
          </cell>
          <cell r="G18">
            <v>73998971.190838486</v>
          </cell>
          <cell r="H18">
            <v>75142024.664729223</v>
          </cell>
          <cell r="I18">
            <v>76743335.541561469</v>
          </cell>
          <cell r="J18">
            <v>78154354.734303564</v>
          </cell>
          <cell r="K18">
            <v>79985360.663912892</v>
          </cell>
          <cell r="L18">
            <v>82073060.535048977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0.2</v>
          </cell>
          <cell r="D20">
            <v>0.2</v>
          </cell>
          <cell r="E20">
            <v>0.2</v>
          </cell>
          <cell r="F20">
            <v>0.217</v>
          </cell>
          <cell r="G20">
            <v>0.23300000000000001</v>
          </cell>
          <cell r="H20">
            <v>0.25</v>
          </cell>
          <cell r="I20">
            <v>0.27</v>
          </cell>
          <cell r="J20">
            <v>0.28999999999999998</v>
          </cell>
          <cell r="K20">
            <v>0.31</v>
          </cell>
          <cell r="L20">
            <v>0.33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0</v>
          </cell>
        </row>
        <row r="23">
          <cell r="C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Compliance Period 1</v>
          </cell>
          <cell r="D24">
            <v>0</v>
          </cell>
          <cell r="E24">
            <v>0</v>
          </cell>
          <cell r="F24" t="str">
            <v>Compliance Period 2</v>
          </cell>
          <cell r="G24">
            <v>0</v>
          </cell>
          <cell r="H24">
            <v>0</v>
          </cell>
          <cell r="I24" t="str">
            <v>Compliance Period 3</v>
          </cell>
          <cell r="J24">
            <v>0</v>
          </cell>
          <cell r="K24">
            <v>0</v>
          </cell>
          <cell r="L24">
            <v>0</v>
          </cell>
        </row>
        <row r="25">
          <cell r="C25">
            <v>2011</v>
          </cell>
          <cell r="D25">
            <v>2012</v>
          </cell>
          <cell r="E25">
            <v>2013</v>
          </cell>
          <cell r="F25">
            <v>2014</v>
          </cell>
          <cell r="G25">
            <v>2015</v>
          </cell>
          <cell r="H25">
            <v>2016</v>
          </cell>
          <cell r="I25">
            <v>2017</v>
          </cell>
          <cell r="J25">
            <v>2018</v>
          </cell>
          <cell r="K25">
            <v>2019</v>
          </cell>
          <cell r="L25">
            <v>2020</v>
          </cell>
        </row>
        <row r="26">
          <cell r="C26">
            <v>44394327.652337559</v>
          </cell>
          <cell r="D26">
            <v>0</v>
          </cell>
          <cell r="E26">
            <v>0</v>
          </cell>
          <cell r="F26">
            <v>51825870.597979516</v>
          </cell>
          <cell r="G26">
            <v>0</v>
          </cell>
          <cell r="H26">
            <v>0</v>
          </cell>
          <cell r="I26">
            <v>95265035.251548797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n/a</v>
          </cell>
          <cell r="K27" t="str">
            <v>n/a</v>
          </cell>
          <cell r="L27" t="str">
            <v>n/a</v>
          </cell>
        </row>
        <row r="28">
          <cell r="C28">
            <v>0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 t="str">
            <v>n/a</v>
          </cell>
          <cell r="K28" t="str">
            <v>n/a</v>
          </cell>
          <cell r="L28" t="str">
            <v>n/a</v>
          </cell>
        </row>
        <row r="29">
          <cell r="C29">
            <v>0</v>
          </cell>
          <cell r="D29">
            <v>0</v>
          </cell>
          <cell r="E29">
            <v>0</v>
          </cell>
          <cell r="F29" t="str">
            <v>n/a</v>
          </cell>
          <cell r="G29" t="str">
            <v>n/a</v>
          </cell>
          <cell r="H29" t="str">
            <v>n/a</v>
          </cell>
          <cell r="I29" t="str">
            <v>n/a</v>
          </cell>
          <cell r="J29" t="str">
            <v>n/a</v>
          </cell>
          <cell r="K29" t="str">
            <v>n/a</v>
          </cell>
          <cell r="L29" t="str">
            <v>n/a</v>
          </cell>
        </row>
        <row r="30">
          <cell r="C30">
            <v>0</v>
          </cell>
          <cell r="D30">
            <v>0</v>
          </cell>
          <cell r="E30">
            <v>0</v>
          </cell>
          <cell r="F30" t="str">
            <v>n/a</v>
          </cell>
          <cell r="G30" t="str">
            <v>n/a</v>
          </cell>
          <cell r="H30" t="str">
            <v>n/a</v>
          </cell>
          <cell r="I30" t="str">
            <v>n/a</v>
          </cell>
          <cell r="J30" t="str">
            <v>n/a</v>
          </cell>
          <cell r="K30" t="str">
            <v>n/a</v>
          </cell>
          <cell r="L30" t="str">
            <v>n/a</v>
          </cell>
        </row>
        <row r="31">
          <cell r="C31">
            <v>0.2</v>
          </cell>
          <cell r="D31">
            <v>0.2</v>
          </cell>
          <cell r="E31">
            <v>0.2</v>
          </cell>
          <cell r="F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 t="str">
            <v>n/a</v>
          </cell>
          <cell r="K31" t="str">
            <v>n/a</v>
          </cell>
          <cell r="L31" t="str">
            <v>n/a</v>
          </cell>
        </row>
        <row r="32">
          <cell r="C32">
            <v>0</v>
          </cell>
          <cell r="D32">
            <v>0</v>
          </cell>
          <cell r="E32">
            <v>0</v>
          </cell>
          <cell r="F32" t="str">
            <v>n/a</v>
          </cell>
          <cell r="G32" t="str">
            <v>n/a</v>
          </cell>
          <cell r="H32" t="str">
            <v>n/a</v>
          </cell>
          <cell r="I32" t="str">
            <v>n/a</v>
          </cell>
          <cell r="J32" t="str">
            <v>n/a</v>
          </cell>
          <cell r="K32" t="str">
            <v>n/a</v>
          </cell>
          <cell r="L32" t="str">
            <v>n/a</v>
          </cell>
        </row>
        <row r="33">
          <cell r="C33">
            <v>0</v>
          </cell>
          <cell r="D33">
            <v>0</v>
          </cell>
          <cell r="E33">
            <v>0</v>
          </cell>
          <cell r="F33" t="str">
            <v>n/a</v>
          </cell>
          <cell r="G33">
            <v>0</v>
          </cell>
          <cell r="H33">
            <v>0</v>
          </cell>
          <cell r="I33" t="str">
            <v>n/a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>
            <v>0</v>
          </cell>
        </row>
        <row r="37">
          <cell r="C37" t="str">
            <v>Compliance Period 1</v>
          </cell>
          <cell r="D37">
            <v>0</v>
          </cell>
          <cell r="E37">
            <v>0</v>
          </cell>
          <cell r="F37" t="str">
            <v>Compliance Period 2</v>
          </cell>
          <cell r="G37">
            <v>0</v>
          </cell>
          <cell r="H37">
            <v>0</v>
          </cell>
          <cell r="I37" t="str">
            <v>Compliance Period 3</v>
          </cell>
          <cell r="J37">
            <v>0</v>
          </cell>
          <cell r="K37">
            <v>0</v>
          </cell>
          <cell r="L37">
            <v>0</v>
          </cell>
        </row>
        <row r="38">
          <cell r="C38">
            <v>2011</v>
          </cell>
          <cell r="D38">
            <v>2012</v>
          </cell>
          <cell r="E38">
            <v>2013</v>
          </cell>
          <cell r="F38">
            <v>2014</v>
          </cell>
          <cell r="G38">
            <v>2015</v>
          </cell>
          <cell r="H38">
            <v>2016</v>
          </cell>
          <cell r="I38">
            <v>2017</v>
          </cell>
          <cell r="J38">
            <v>2018</v>
          </cell>
          <cell r="K38">
            <v>2019</v>
          </cell>
          <cell r="L38">
            <v>2020</v>
          </cell>
        </row>
        <row r="39">
          <cell r="C39">
            <v>0</v>
          </cell>
          <cell r="D39">
            <v>0</v>
          </cell>
          <cell r="E39">
            <v>0</v>
          </cell>
          <cell r="F39" t="str">
            <v>n/a</v>
          </cell>
          <cell r="G39">
            <v>0</v>
          </cell>
          <cell r="H39">
            <v>0</v>
          </cell>
          <cell r="I39" t="str">
            <v>n/a</v>
          </cell>
          <cell r="J39">
            <v>0</v>
          </cell>
          <cell r="K39">
            <v>0</v>
          </cell>
          <cell r="L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 t="str">
            <v>n/a</v>
          </cell>
          <cell r="G40">
            <v>0</v>
          </cell>
          <cell r="H40">
            <v>0</v>
          </cell>
          <cell r="I40" t="str">
            <v>n/a</v>
          </cell>
          <cell r="J40">
            <v>0</v>
          </cell>
          <cell r="K40">
            <v>0</v>
          </cell>
          <cell r="L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 t="str">
            <v>n/a</v>
          </cell>
          <cell r="G41">
            <v>0</v>
          </cell>
          <cell r="H41">
            <v>0</v>
          </cell>
          <cell r="I41" t="str">
            <v>n/a</v>
          </cell>
          <cell r="J41">
            <v>0</v>
          </cell>
          <cell r="K41">
            <v>0</v>
          </cell>
          <cell r="L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 t="str">
            <v>n/a</v>
          </cell>
          <cell r="G42">
            <v>0</v>
          </cell>
          <cell r="H42">
            <v>0</v>
          </cell>
          <cell r="I42" t="str">
            <v>n/a</v>
          </cell>
          <cell r="J42">
            <v>0</v>
          </cell>
          <cell r="K42">
            <v>0</v>
          </cell>
          <cell r="L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 t="str">
            <v>n/a</v>
          </cell>
          <cell r="G43">
            <v>0</v>
          </cell>
          <cell r="H43">
            <v>0</v>
          </cell>
          <cell r="I43" t="str">
            <v>n/a</v>
          </cell>
          <cell r="J43">
            <v>0</v>
          </cell>
          <cell r="K43">
            <v>0</v>
          </cell>
          <cell r="L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 t="str">
            <v>n/a</v>
          </cell>
          <cell r="G44">
            <v>0</v>
          </cell>
          <cell r="H44">
            <v>0</v>
          </cell>
          <cell r="I44" t="str">
            <v>n/a</v>
          </cell>
          <cell r="J44">
            <v>0</v>
          </cell>
          <cell r="K44">
            <v>0</v>
          </cell>
          <cell r="L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 t="str">
            <v>n/a</v>
          </cell>
          <cell r="G45">
            <v>0</v>
          </cell>
          <cell r="H45">
            <v>0</v>
          </cell>
          <cell r="I45" t="str">
            <v>n/a</v>
          </cell>
          <cell r="J45">
            <v>0</v>
          </cell>
          <cell r="K45">
            <v>0</v>
          </cell>
          <cell r="L45">
            <v>0</v>
          </cell>
        </row>
        <row r="46">
          <cell r="C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Compliance Period 1</v>
          </cell>
          <cell r="D48">
            <v>0</v>
          </cell>
          <cell r="E48">
            <v>0</v>
          </cell>
          <cell r="F48" t="str">
            <v>Compliance Period 2</v>
          </cell>
          <cell r="G48">
            <v>0</v>
          </cell>
          <cell r="H48">
            <v>0</v>
          </cell>
          <cell r="I48" t="str">
            <v>Compliance Period 3</v>
          </cell>
          <cell r="J48">
            <v>0</v>
          </cell>
          <cell r="K48">
            <v>0</v>
          </cell>
          <cell r="L48">
            <v>0</v>
          </cell>
        </row>
        <row r="49">
          <cell r="C49">
            <v>2011</v>
          </cell>
          <cell r="D49">
            <v>2012</v>
          </cell>
          <cell r="E49">
            <v>2013</v>
          </cell>
          <cell r="F49">
            <v>2014</v>
          </cell>
          <cell r="G49">
            <v>2015</v>
          </cell>
          <cell r="H49">
            <v>2016</v>
          </cell>
          <cell r="I49">
            <v>2017</v>
          </cell>
          <cell r="J49">
            <v>2018</v>
          </cell>
          <cell r="K49">
            <v>2019</v>
          </cell>
          <cell r="L49">
            <v>2020</v>
          </cell>
        </row>
        <row r="50">
          <cell r="C50">
            <v>0</v>
          </cell>
          <cell r="D50">
            <v>0</v>
          </cell>
          <cell r="E50">
            <v>0</v>
          </cell>
          <cell r="F50" t="str">
            <v>n/a</v>
          </cell>
          <cell r="G50">
            <v>0</v>
          </cell>
          <cell r="H50">
            <v>0</v>
          </cell>
          <cell r="I50" t="str">
            <v>n/a</v>
          </cell>
          <cell r="J50">
            <v>0</v>
          </cell>
          <cell r="K50">
            <v>0</v>
          </cell>
          <cell r="L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 t="str">
            <v>n/a</v>
          </cell>
          <cell r="G51">
            <v>0</v>
          </cell>
          <cell r="H51">
            <v>0</v>
          </cell>
          <cell r="I51" t="str">
            <v>n/a</v>
          </cell>
          <cell r="J51">
            <v>0</v>
          </cell>
          <cell r="K51">
            <v>0</v>
          </cell>
          <cell r="L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 t="str">
            <v>n/a</v>
          </cell>
          <cell r="G52">
            <v>0</v>
          </cell>
          <cell r="H52">
            <v>0</v>
          </cell>
          <cell r="I52" t="str">
            <v>n/a</v>
          </cell>
          <cell r="J52">
            <v>0</v>
          </cell>
          <cell r="K52">
            <v>0</v>
          </cell>
          <cell r="L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 t="str">
            <v>n/a</v>
          </cell>
          <cell r="G53">
            <v>0</v>
          </cell>
          <cell r="H53">
            <v>0</v>
          </cell>
          <cell r="I53" t="str">
            <v>n/a</v>
          </cell>
          <cell r="J53">
            <v>0</v>
          </cell>
          <cell r="K53">
            <v>0</v>
          </cell>
          <cell r="L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 t="str">
            <v>n/a</v>
          </cell>
          <cell r="G54">
            <v>0</v>
          </cell>
          <cell r="H54">
            <v>0</v>
          </cell>
          <cell r="I54" t="str">
            <v>n/a</v>
          </cell>
          <cell r="J54">
            <v>0</v>
          </cell>
          <cell r="K54">
            <v>0</v>
          </cell>
          <cell r="L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 t="str">
            <v>n/a</v>
          </cell>
          <cell r="G55">
            <v>0</v>
          </cell>
          <cell r="H55">
            <v>0</v>
          </cell>
          <cell r="I55" t="str">
            <v>n/a</v>
          </cell>
          <cell r="J55">
            <v>0</v>
          </cell>
          <cell r="K55">
            <v>0</v>
          </cell>
          <cell r="L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 t="str">
            <v>n/a</v>
          </cell>
          <cell r="G56">
            <v>0</v>
          </cell>
          <cell r="H56">
            <v>0</v>
          </cell>
          <cell r="I56" t="str">
            <v>n/a</v>
          </cell>
          <cell r="J56">
            <v>0</v>
          </cell>
          <cell r="K56">
            <v>0</v>
          </cell>
          <cell r="L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 t="str">
            <v>n/a</v>
          </cell>
          <cell r="G57">
            <v>0</v>
          </cell>
          <cell r="H57">
            <v>0</v>
          </cell>
          <cell r="I57" t="str">
            <v>n/a</v>
          </cell>
          <cell r="J57">
            <v>0</v>
          </cell>
          <cell r="K57">
            <v>0</v>
          </cell>
          <cell r="L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 t="str">
            <v>n/a</v>
          </cell>
          <cell r="G58">
            <v>0</v>
          </cell>
          <cell r="H58">
            <v>0</v>
          </cell>
          <cell r="I58" t="str">
            <v>n/a</v>
          </cell>
          <cell r="J58">
            <v>0</v>
          </cell>
          <cell r="K58">
            <v>0</v>
          </cell>
          <cell r="L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 t="str">
            <v>n/a</v>
          </cell>
          <cell r="G59">
            <v>0</v>
          </cell>
          <cell r="H59">
            <v>0</v>
          </cell>
          <cell r="I59" t="str">
            <v>n/a</v>
          </cell>
          <cell r="J59">
            <v>0</v>
          </cell>
          <cell r="K59">
            <v>0</v>
          </cell>
          <cell r="L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 t="str">
            <v>n/a</v>
          </cell>
          <cell r="G60">
            <v>0</v>
          </cell>
          <cell r="H60">
            <v>0</v>
          </cell>
          <cell r="I60" t="str">
            <v>n/a</v>
          </cell>
          <cell r="J60">
            <v>0</v>
          </cell>
          <cell r="K60">
            <v>0</v>
          </cell>
          <cell r="L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 t="str">
            <v>n/a</v>
          </cell>
          <cell r="G61">
            <v>0</v>
          </cell>
          <cell r="H61">
            <v>0</v>
          </cell>
          <cell r="I61" t="str">
            <v>n/a</v>
          </cell>
          <cell r="J61">
            <v>0</v>
          </cell>
          <cell r="K61">
            <v>0</v>
          </cell>
          <cell r="L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Compliance Period 1</v>
          </cell>
          <cell r="D64">
            <v>0</v>
          </cell>
          <cell r="E64">
            <v>0</v>
          </cell>
          <cell r="F64" t="str">
            <v>Compliance Period 2</v>
          </cell>
          <cell r="G64">
            <v>0</v>
          </cell>
          <cell r="H64">
            <v>0</v>
          </cell>
          <cell r="I64" t="str">
            <v>Compliance Period 3</v>
          </cell>
          <cell r="J64">
            <v>0</v>
          </cell>
          <cell r="K64">
            <v>0</v>
          </cell>
          <cell r="L64">
            <v>0</v>
          </cell>
        </row>
        <row r="65">
          <cell r="C65">
            <v>2011</v>
          </cell>
          <cell r="D65">
            <v>2012</v>
          </cell>
          <cell r="E65">
            <v>2013</v>
          </cell>
          <cell r="F65">
            <v>2014</v>
          </cell>
          <cell r="G65">
            <v>2015</v>
          </cell>
          <cell r="H65">
            <v>2016</v>
          </cell>
          <cell r="I65">
            <v>2017</v>
          </cell>
          <cell r="J65">
            <v>2018</v>
          </cell>
          <cell r="K65">
            <v>2019</v>
          </cell>
          <cell r="L65">
            <v>2020</v>
          </cell>
        </row>
        <row r="66">
          <cell r="C66">
            <v>0</v>
          </cell>
          <cell r="D66">
            <v>0</v>
          </cell>
          <cell r="E66">
            <v>0</v>
          </cell>
          <cell r="F66" t="str">
            <v>n/a</v>
          </cell>
          <cell r="G66">
            <v>0</v>
          </cell>
          <cell r="H66">
            <v>0</v>
          </cell>
          <cell r="I66" t="str">
            <v>n/a</v>
          </cell>
          <cell r="J66">
            <v>0</v>
          </cell>
          <cell r="K66">
            <v>0</v>
          </cell>
          <cell r="L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 t="str">
            <v>n/a</v>
          </cell>
          <cell r="G67">
            <v>0</v>
          </cell>
          <cell r="H67">
            <v>0</v>
          </cell>
          <cell r="I67" t="str">
            <v>n/a</v>
          </cell>
          <cell r="J67">
            <v>0</v>
          </cell>
          <cell r="K67">
            <v>0</v>
          </cell>
          <cell r="L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 t="str">
            <v>n/a</v>
          </cell>
          <cell r="G68">
            <v>0</v>
          </cell>
          <cell r="H68">
            <v>0</v>
          </cell>
          <cell r="I68" t="str">
            <v>n/a</v>
          </cell>
          <cell r="J68">
            <v>0</v>
          </cell>
          <cell r="K68">
            <v>0</v>
          </cell>
          <cell r="L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 t="str">
            <v>n/a</v>
          </cell>
          <cell r="G69">
            <v>0</v>
          </cell>
          <cell r="H69">
            <v>0</v>
          </cell>
          <cell r="I69" t="str">
            <v>n/a</v>
          </cell>
          <cell r="J69">
            <v>0</v>
          </cell>
          <cell r="K69">
            <v>0</v>
          </cell>
          <cell r="L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 t="str">
            <v>n/a</v>
          </cell>
          <cell r="G70">
            <v>0</v>
          </cell>
          <cell r="H70">
            <v>0</v>
          </cell>
          <cell r="I70" t="str">
            <v>n/a</v>
          </cell>
          <cell r="J70">
            <v>0</v>
          </cell>
          <cell r="K70">
            <v>0</v>
          </cell>
          <cell r="L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 t="str">
            <v>n/a</v>
          </cell>
          <cell r="G71">
            <v>0</v>
          </cell>
          <cell r="H71">
            <v>0</v>
          </cell>
          <cell r="I71" t="str">
            <v>n/a</v>
          </cell>
          <cell r="J71">
            <v>0</v>
          </cell>
          <cell r="K71">
            <v>0</v>
          </cell>
          <cell r="L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 t="str">
            <v>n/a</v>
          </cell>
          <cell r="G72">
            <v>0</v>
          </cell>
          <cell r="H72">
            <v>0</v>
          </cell>
          <cell r="I72" t="str">
            <v>n/a</v>
          </cell>
          <cell r="J72">
            <v>0</v>
          </cell>
          <cell r="K72">
            <v>0</v>
          </cell>
          <cell r="L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 t="str">
            <v>n/a</v>
          </cell>
          <cell r="G73">
            <v>0</v>
          </cell>
          <cell r="H73">
            <v>0</v>
          </cell>
          <cell r="I73" t="str">
            <v>n/a</v>
          </cell>
          <cell r="J73">
            <v>0</v>
          </cell>
          <cell r="K73">
            <v>0</v>
          </cell>
          <cell r="L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 t="str">
            <v>n/a</v>
          </cell>
          <cell r="G74">
            <v>0</v>
          </cell>
          <cell r="H74">
            <v>0</v>
          </cell>
          <cell r="I74" t="str">
            <v>n/a</v>
          </cell>
          <cell r="J74">
            <v>0</v>
          </cell>
          <cell r="K74">
            <v>0</v>
          </cell>
          <cell r="L7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BenefitsSummary"/>
      <sheetName val="Offer Form"/>
      <sheetName val="LossOfLoadProb"/>
      <sheetName val="Shaped Price"/>
      <sheetName val="Delivery Profile"/>
      <sheetName val="Bid Form"/>
      <sheetName val="Bid_Data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Unit Cost"/>
      <sheetName val="Tbl 2 2 EBal"/>
      <sheetName val="Chapter 4 Tables"/>
      <sheetName val="Chapter 3 Tables"/>
      <sheetName val="Tbl 2 4 Cost"/>
      <sheetName val="CAISO Costs"/>
      <sheetName val="Hedging"/>
      <sheetName val="DR"/>
      <sheetName val="RA"/>
      <sheetName val="Residual Capacity"/>
      <sheetName val="Energy Balance Data"/>
      <sheetName val="Misc"/>
      <sheetName val="Generic RPS"/>
      <sheetName val="DWR"/>
      <sheetName val="Load"/>
      <sheetName val="MWH TOU"/>
      <sheetName val="BTU Monthly"/>
      <sheetName val="MWH Month"/>
      <sheetName val="Hydro"/>
      <sheetName val="Calpine Geysers"/>
      <sheetName val="RDC Fwd Pricing"/>
      <sheetName val="Fossil Costs"/>
      <sheetName val="Fossil Data"/>
      <sheetName val="RPS Cost Data"/>
      <sheetName val="Debt Equity Data"/>
      <sheetName val="RPS Costs"/>
      <sheetName val="Residual Energy"/>
      <sheetName val="Gas Position"/>
      <sheetName val="Keys"/>
      <sheetName val="Char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Annual"/>
      <sheetName val="Monthly"/>
      <sheetName val="Annual GT Crock"/>
      <sheetName val="Monthly GT Crock"/>
      <sheetName val="v27 ERRA Energy Table 2003-2008"/>
      <sheetName val="GT v27 ERR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Fuel"/>
      <sheetName val="TotalCost"/>
      <sheetName val="Energy"/>
      <sheetName val="Capacity"/>
      <sheetName val="FixedOM"/>
      <sheetName val="FuelCosts"/>
      <sheetName val="FuelUsed"/>
      <sheetName val="Avoid_2"/>
      <sheetName val="Non_Avoid_2"/>
      <sheetName val="Avoid"/>
      <sheetName val="Non_Avoid"/>
      <sheetName val="AvoidCalc"/>
      <sheetName val="FuelCalc"/>
      <sheetName val="WillFuelAdjust"/>
      <sheetName val="Checks"/>
      <sheetName val="NptLTCMonthly"/>
      <sheetName val="NptAdjust"/>
      <sheetName val="NptFuelPrice"/>
      <sheetName val="NptPSSum1"/>
      <sheetName val="NptPSSum2"/>
      <sheetName val="DatCnvNEW"/>
      <sheetName val="CRS_Output"/>
      <sheetName val="FuelExtr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l Cost Forecast"/>
      <sheetName val="MMBtu Chart"/>
      <sheetName val="Report Cost"/>
      <sheetName val="GenTrader Summary"/>
      <sheetName val="GenTrader Gas Forecast"/>
      <sheetName val="Pipelines"/>
      <sheetName val="LDC"/>
      <sheetName val="Gas Forwards"/>
      <sheetName val="URM Forward Curves"/>
      <sheetName val="PPM Energy"/>
      <sheetName val="Calpine 3"/>
      <sheetName val="Calpine 4"/>
      <sheetName val="GWF Hanford Henrietta"/>
      <sheetName val="GWF Tracy"/>
      <sheetName val="CalPeak Panoche"/>
      <sheetName val="CalPeak Vaca Dixon"/>
      <sheetName val="Wellhead Gates"/>
      <sheetName val="Wellhead Panoche"/>
      <sheetName val="Wellhead Fresn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l Cost Forecast"/>
      <sheetName val="MMBtu Chart"/>
      <sheetName val="Report Cost"/>
      <sheetName val="GenTrader Summary"/>
      <sheetName val="GenTrader Gas Forecast"/>
      <sheetName val="Pipelines"/>
      <sheetName val="LDC"/>
      <sheetName val="Gas Forwards"/>
      <sheetName val="URM Forward Curves"/>
      <sheetName val="Pacificorp"/>
      <sheetName val="Calpine 1 Prod 2"/>
      <sheetName val="Calpine 2 Prod 3"/>
      <sheetName val="Calpine 3"/>
      <sheetName val="Calpine 4"/>
      <sheetName val="GWF Hanford Henrietta"/>
      <sheetName val="GWF Tracy"/>
      <sheetName val="CalPeak Lodi"/>
      <sheetName val="CalPeak Panoche"/>
      <sheetName val="CalPeak Vaca Dixon"/>
      <sheetName val="Wellhead Gates"/>
      <sheetName val="Wellhead Panoche"/>
      <sheetName val="Wellhead Fresn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structions"/>
      <sheetName val="Hourly Verification Form"/>
      <sheetName val="Hourly Verification Form (2)"/>
      <sheetName val="Hourly Verification Form (3)"/>
      <sheetName val="Hourly Verification Form (4)"/>
      <sheetName val="Hourly Verification Form (5)"/>
      <sheetName val="Officer Verification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"/>
      <sheetName val="CP"/>
      <sheetName val="SAPRev"/>
      <sheetName val="SAPBond"/>
      <sheetName val="SAP"/>
      <sheetName val="Comp"/>
      <sheetName val="CompLTC"/>
      <sheetName val="Trkr"/>
      <sheetName val="ISDA"/>
      <sheetName val="Fuel"/>
      <sheetName val="Energy"/>
      <sheetName val="EnergyAnalysis"/>
      <sheetName val="PDA"/>
      <sheetName val="ANARevDuselFormat"/>
      <sheetName val="CP Detail"/>
      <sheetName val="Metrics"/>
      <sheetName val="IOU Extract"/>
      <sheetName val="ReconcileReport"/>
      <sheetName val="Needed Invo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Annual"/>
      <sheetName val="Monthly"/>
      <sheetName val="Chart3"/>
      <sheetName val="Energy Price"/>
      <sheetName val="Fuel Prices v27"/>
      <sheetName val="Fuel Prices v22"/>
      <sheetName val="Capacity"/>
      <sheetName val="FAC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rkets"/>
      <sheetName val="Monthly Prices"/>
      <sheetName val="Hourly Prices"/>
      <sheetName val="Fuel Prices"/>
      <sheetName val="QuoteType"/>
      <sheetName val="Sheet2"/>
      <sheetName val="Sheet1"/>
      <sheetName val="iMKT_ENG_SALE_DATA"/>
      <sheetName val="iMKT_ENG_SALE_PRICE_INTV"/>
      <sheetName val="iMKT_ENG_SALE_PRICE_INTV_DTL"/>
      <sheetName val="iMKT_RSV_SALE_PRICE_INTV"/>
      <sheetName val="iMKT_RSV_SALE_PRICE_INTV_DTL"/>
      <sheetName val="iMKT_RUP_SALE_PRICE_INTV"/>
      <sheetName val="iMKT_RUP_SALE_PRICE_INTV_DTL"/>
      <sheetName val="iMKT_RDN_SALE_PRICE_INTV"/>
      <sheetName val="iMKT_RDN_SALE_PRICE_INTV_DTL"/>
      <sheetName val="iMKT_NSP_SALE_PRICE_INTV"/>
      <sheetName val="iMKT_NSP_SALE_PRICE_INTV_DTL"/>
      <sheetName val="iMKT_RPC_SALE_PRICE_INTV"/>
      <sheetName val="iMKT_RPC_SALE_PRICE_INTV_DTL"/>
      <sheetName val="iMKT_FUEL_SALE_DATA"/>
      <sheetName val="iMKT_FUEL_SALE_PRICE_INTV"/>
      <sheetName val="iMKT_ENG_PURCH_DATA"/>
      <sheetName val="iMKT_ENG_PURCH_PRICE_INTV"/>
      <sheetName val="iMKT_ENG_PURCH_PRICE_INTV_DTL"/>
      <sheetName val="iMKT_RSV_PURCH_PRICE_INTV"/>
      <sheetName val="iMKT_RSV_PURCH_PRICE_INTV_DTL"/>
      <sheetName val="iMKT_RUP_PURCH_PRICE_INTV"/>
      <sheetName val="iMKT_RUP_PURCH_PRICE_INTV_DTL"/>
      <sheetName val="iMKT_RDN_PURCH_PRICE_INTV"/>
      <sheetName val="iMKT_RDN_PURCH_PRICE_INTV_DTL"/>
      <sheetName val="iMKT_NSP_PURCH_PRICE_INTV"/>
      <sheetName val="iMKT_NSP_PURCH_PRICE_INTV_DTL"/>
      <sheetName val="iMKT_RPC_PURCH_PRICE_INTV"/>
      <sheetName val="iMKT_RPC_PURCH_PRICE_INTV_DTL"/>
      <sheetName val="iMKT_FUEL_PURCH_DATA"/>
      <sheetName val="iMKT_FUEL_PURCH_PRICE_INT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input_ID</v>
          </cell>
          <cell r="B1" t="str">
            <v>market_name</v>
          </cell>
          <cell r="C1" t="str">
            <v>eng_mkt_status</v>
          </cell>
          <cell r="D1" t="str">
            <v>rsv_mkt_status</v>
          </cell>
          <cell r="E1" t="str">
            <v>reg_up_mkt_status</v>
          </cell>
          <cell r="F1" t="str">
            <v>reg_dn_mkt_status</v>
          </cell>
          <cell r="G1" t="str">
            <v>non_spin_mkt_status</v>
          </cell>
          <cell r="H1" t="str">
            <v>replace_mkt_status</v>
          </cell>
        </row>
        <row r="2">
          <cell r="A2">
            <v>1</v>
          </cell>
          <cell r="B2" t="str">
            <v>NP15[S]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 t="str">
            <v>input_ID</v>
          </cell>
          <cell r="B1" t="str">
            <v>market_name</v>
          </cell>
          <cell r="C1" t="str">
            <v>reference_sale_market</v>
          </cell>
          <cell r="D1" t="str">
            <v>eng_mkt_status</v>
          </cell>
          <cell r="E1" t="str">
            <v>rsv_mkt_status</v>
          </cell>
          <cell r="F1" t="str">
            <v>reg_up_mkt_status</v>
          </cell>
          <cell r="G1" t="str">
            <v>reg_dn_mkt_status</v>
          </cell>
          <cell r="H1" t="str">
            <v>non_spin_mkt_status</v>
          </cell>
          <cell r="I1" t="str">
            <v>replace_mkt_status</v>
          </cell>
        </row>
        <row r="2">
          <cell r="A2">
            <v>1</v>
          </cell>
          <cell r="B2" t="str">
            <v>NP15[P]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structions"/>
      <sheetName val="Officer Verification"/>
      <sheetName val="RPS Progress Summary"/>
      <sheetName val="CP 2 Summary_Final"/>
      <sheetName val="Accounting"/>
      <sheetName val="Unique Inputs"/>
      <sheetName val="RECs Retired to meet PQR"/>
      <sheetName val="Procurement Detail"/>
      <sheetName val="Contract Details"/>
      <sheetName val="(2011) 36 Month Retirement"/>
      <sheetName val="(2012) 36 Month Retirement"/>
      <sheetName val="(2013) 36 Month Retirement"/>
      <sheetName val="(2014) 36 Month Retirement"/>
      <sheetName val="(2015) 36 Month Retirement"/>
      <sheetName val="(2016) 36 Month Retirement"/>
      <sheetName val="(2017) 36 Month Retirement"/>
      <sheetName val="(2018) 36 Month Retirement"/>
      <sheetName val="(2019) 36 Month Retirement"/>
      <sheetName val="(2020) 36 Month Retirement"/>
      <sheetName val="(2021) 36 Month Retirement"/>
      <sheetName val="(2022) 36 Month Retirement"/>
      <sheetName val="(2023) 36 Month Retirement"/>
      <sheetName val="(2024) 36 Month Retirement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D - Revised"/>
      <sheetName val="DJ"/>
      <sheetName val="ICE"/>
      <sheetName val="Summary"/>
      <sheetName val="Gas Price - Malin"/>
      <sheetName val="Gas Price - Topock"/>
      <sheetName val="Gas Analysis"/>
      <sheetName val="Gas Chart"/>
      <sheetName val="Posted SRAC"/>
      <sheetName val="SRAC "/>
      <sheetName val="SRAC Revised"/>
      <sheetName val="Unit of Measure"/>
      <sheetName val="Daily Gas Data for Histogram"/>
      <sheetName val="Topock"/>
      <sheetName val="SoCalGas Trans"/>
      <sheetName val="HR Histogram"/>
      <sheetName val="DJ 2001 SP15"/>
      <sheetName val="Historical Stress Test"/>
      <sheetName val="Malin Based HR"/>
      <sheetName val="Topock Based H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Names"/>
      <sheetName val="newFlow"/>
      <sheetName val="oldFlow"/>
      <sheetName val="DeltaFlow"/>
      <sheetName val="avgflow"/>
      <sheetName val="DeltaAvg"/>
      <sheetName val="newBOM"/>
      <sheetName val="oldBO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s List"/>
      <sheetName val="All Projects"/>
      <sheetName val="Summary"/>
      <sheetName val="Metered Data Validation"/>
      <sheetName val="-"/>
      <sheetName val="IID 200909"/>
      <sheetName val="IID 200908"/>
      <sheetName val="MV90 200909"/>
      <sheetName val="WES Interval"/>
      <sheetName val="WES Pymt"/>
      <sheetName val="WIT Stmt"/>
      <sheetName val="--"/>
      <sheetName val="OST Notes"/>
      <sheetName val="#REF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 Contracts"/>
      <sheetName val="Probability Updates"/>
      <sheetName val="Flexible Compliance"/>
      <sheetName val="By Categories"/>
      <sheetName val="Open Position"/>
      <sheetName val="By Signed &amp; Pre-2008 Short List"/>
      <sheetName val="Bilats"/>
      <sheetName val="Red &amp; Green"/>
      <sheetName val="Drop-Dow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F22" t="str">
            <v>PG&amp;E</v>
          </cell>
        </row>
        <row r="23">
          <cell r="F23" t="str">
            <v>Contracted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llYearsChart"/>
      <sheetName val="CalYrAve"/>
      <sheetName val="Natsource"/>
      <sheetName val="Model"/>
      <sheetName val="BasisChart"/>
      <sheetName val="Natsource Canada"/>
      <sheetName val="Natsource West"/>
      <sheetName val="Readm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3"/>
      <sheetName val="Option"/>
      <sheetName val="Rename"/>
      <sheetName val="RenameJuly"/>
      <sheetName val="RenameJulyPGE"/>
      <sheetName val="RenameJulyPGEcon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ED TO DELETE Exception"/>
      <sheetName val="Instructions"/>
      <sheetName val="PhysDealTicket"/>
      <sheetName val="HA+DA Sell+Buy"/>
      <sheetName val="Term Sell"/>
      <sheetName val="Term Buy"/>
      <sheetName val="Counterparty Summary"/>
      <sheetName val="Transaction Detail"/>
      <sheetName val="Summer RFO"/>
      <sheetName val="Pricing"/>
      <sheetName val="Input"/>
      <sheetName val="Day Count"/>
      <sheetName val="Collateral Tracking"/>
      <sheetName val="db"/>
      <sheetName val="data"/>
      <sheetName val="N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arket Data Pasted"/>
      <sheetName val="PriceExtrapolation"/>
      <sheetName val="Inputs for Valuation"/>
      <sheetName val="User Inputs&amp;Unit Characteristic"/>
      <sheetName val="Mid-year debt adjustment"/>
      <sheetName val="NewCT Cash Flows &amp; Rev Rqmnts"/>
      <sheetName val="NewCTVal"/>
      <sheetName val="EnergyBenefits_NewCT_Val"/>
      <sheetName val="NewCCGT Cash Flows &amp; Rev Rqmnts"/>
      <sheetName val="EnergyBenefits_NewCCGT_Val"/>
      <sheetName val="NewCCGTVal"/>
      <sheetName val="ExistSU Cash Flows &amp; Rev Rqmnts"/>
      <sheetName val="EnergyBenefits_ExistSU_Val"/>
      <sheetName val="ExistSUVal"/>
      <sheetName val="Market Data Load"/>
      <sheetName val="Henwood 330s"/>
      <sheetName val="Inflation &amp; Const Cost Escalati"/>
      <sheetName val="PG&amp;E Cost of Capital"/>
      <sheetName val="N_hour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Lists"/>
      <sheetName val="1. Instructions"/>
      <sheetName val="2. Contact Information"/>
      <sheetName val="3. Project Description"/>
      <sheetName val="4. Pricing"/>
      <sheetName val="5. Delivery Profi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_NOTES"/>
      <sheetName val="Hydro Shape Factors_80%Exceed"/>
      <sheetName val="Hydro Shape Factors_50%Exceed"/>
      <sheetName val="Hydro Shape Factors_20%Exceed"/>
      <sheetName val="Project_Targets_Discounts"/>
      <sheetName val="Project_Targets_Shape"/>
      <sheetName val="Project_Targets_Shape_Formula"/>
      <sheetName val="QF Removed Projects"/>
      <sheetName val="Removed Projects"/>
      <sheetName val="DB Query"/>
      <sheetName val="December Deterministic"/>
      <sheetName val="Month MWh"/>
      <sheetName val="ERRA Lookup"/>
      <sheetName val="QF Energy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FileNotes"/>
      <sheetName val="FlowDiag"/>
      <sheetName val="Descript"/>
      <sheetName val="Uform"/>
      <sheetName val="...#1 Results"/>
      <sheetName val="Results Summary"/>
      <sheetName val="Scenarios"/>
      <sheetName val="gYrSubtotalCum"/>
      <sheetName val="gYrSum100%"/>
      <sheetName val="gYrSum100% (2)"/>
      <sheetName val="gYrSum75%"/>
      <sheetName val="gYrSum75% RBD Method"/>
      <sheetName val="gYrCumMW"/>
      <sheetName val="gYr 75% v 100%"/>
      <sheetName val="gYrScenarioExpect"/>
      <sheetName val="gYrScenarioExpect (2)"/>
      <sheetName val="gYrScenarioOther"/>
      <sheetName val="Picture"/>
      <sheetName val="...#2 Annual"/>
      <sheetName val="YrResult100%"/>
      <sheetName val="Chart1"/>
      <sheetName val="Chart 3"/>
      <sheetName val="Chart1 w Loss Factors"/>
      <sheetName val="Sheet1"/>
      <sheetName val="gYrScenarioExpect (3)"/>
      <sheetName val="YrSum100%"/>
      <sheetName val="YrSum75%"/>
      <sheetName val="YrSum75% RBD Method"/>
      <sheetName val="Check YrSum100%"/>
      <sheetName val="Check YrSum75%"/>
      <sheetName val="Check YrSum75% RBD method"/>
      <sheetName val="YrAll"/>
      <sheetName val="YrBundled"/>
      <sheetName val="YrSCEhydro"/>
      <sheetName val="YrPay100%"/>
      <sheetName val="YrPTC burn"/>
      <sheetName val="...#3 Monthly"/>
      <sheetName val="MoSum"/>
      <sheetName val="MoSCEhydro"/>
      <sheetName val="MoGWh1000"/>
      <sheetName val="MoGWh2000"/>
      <sheetName val="MoGWh3000"/>
      <sheetName val="MoGWh4000"/>
      <sheetName val="MoGWh5000"/>
      <sheetName val="MoGWh6000"/>
      <sheetName val="MoGWh6000 Repower"/>
      <sheetName val="MoGWhMisc"/>
      <sheetName val="MoGWh2003RFP"/>
      <sheetName val="MoGWhProcurePlan"/>
      <sheetName val="...#4 YrGraphs"/>
      <sheetName val="gYrMany1"/>
      <sheetName val="gYrMany2"/>
      <sheetName val="gYrSubtotals"/>
      <sheetName val="gYrSCEhydro"/>
      <sheetName val="...#5 MoGraphMany"/>
      <sheetName val="gMoMany1"/>
      <sheetName val="gMoMany2"/>
      <sheetName val="gWind"/>
      <sheetName val="gMoSubtotals"/>
      <sheetName val="gMoIndividual"/>
      <sheetName val="...#6 Progress"/>
      <sheetName val="MoProgress1"/>
      <sheetName val="MoProgress2"/>
      <sheetName val="gMoProgress1"/>
      <sheetName val="gMoProgress2"/>
      <sheetName val="...#7 Power Content"/>
      <sheetName val="YrLabel"/>
      <sheetName val="YrLabel%"/>
      <sheetName val="MoLabel"/>
      <sheetName val="gYrLabelMany"/>
      <sheetName val="gMoLabelMany"/>
      <sheetName val="gYrLabel 1"/>
      <sheetName val="gYrLabel 2"/>
      <sheetName val="...#8 Existing Renewables"/>
      <sheetName val="Rifkin Forecast"/>
      <sheetName val="...#9 Gary's Analysis"/>
      <sheetName val="GAold"/>
      <sheetName val="Rifkin0%"/>
      <sheetName val="Rifkin70%"/>
      <sheetName val="Rifkin90%"/>
      <sheetName val="Rifkin100%"/>
      <sheetName val="gRifkin"/>
      <sheetName val="GAllen  Method"/>
      <sheetName val="GAllen  Values"/>
      <sheetName val="GAllen  Deltas"/>
    </sheetNames>
    <sheetDataSet>
      <sheetData sheetId="0"/>
      <sheetData sheetId="1"/>
      <sheetData sheetId="2"/>
      <sheetData sheetId="3"/>
      <sheetData sheetId="4"/>
      <sheetData sheetId="5" refreshError="1">
        <row r="25">
          <cell r="M25" t="str">
            <v>Scenario #1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LandEMCL_LkUpLists"/>
      <sheetName val="Master List"/>
      <sheetName val="Expanded Master List"/>
      <sheetName val="1- WSPPs &amp; EEIs"/>
      <sheetName val="2 - Physical Brokers"/>
      <sheetName val="3 - NAESBs, GTSAs, &amp; NGSAs"/>
      <sheetName val="4 - ISDAs &amp; Fin. Brokers"/>
      <sheetName val="5 - DWR NAESBs"/>
      <sheetName val="6 - QFs"/>
      <sheetName val="7 - IDs"/>
      <sheetName val="Exp.Term."/>
      <sheetName val="8 - Confid. Agmts."/>
    </sheetNames>
    <sheetDataSet>
      <sheetData sheetId="0">
        <row r="2">
          <cell r="C2" t="str">
            <v>Abrams, Nick (NaA4)</v>
          </cell>
          <cell r="D2" t="str">
            <v>Barrington, Joseph (Merchant) (JlBk)</v>
          </cell>
        </row>
        <row r="3">
          <cell r="D3" t="str">
            <v>Collette, Nicole (NaCa)</v>
          </cell>
        </row>
        <row r="4">
          <cell r="D4" t="str">
            <v>Cruz, Elizabeth (EaCe)</v>
          </cell>
        </row>
        <row r="5">
          <cell r="D5" t="str">
            <v>Determined, To B</v>
          </cell>
        </row>
        <row r="6">
          <cell r="D6" t="str">
            <v>Dyc-O'Neal, Dennis (DwDh)</v>
          </cell>
        </row>
        <row r="7">
          <cell r="D7" t="str">
            <v>Goldstrom, Owen (OkG1)</v>
          </cell>
        </row>
        <row r="8">
          <cell r="D8" t="str">
            <v>Gonzales, Mike (MpG7)</v>
          </cell>
        </row>
        <row r="9">
          <cell r="D9" t="str">
            <v>Honey, Christina (CxHm)</v>
          </cell>
        </row>
        <row r="10">
          <cell r="D10" t="str">
            <v>Lau, Bobby (BhL5)</v>
          </cell>
        </row>
        <row r="11">
          <cell r="D11" t="str">
            <v>Mukhtar, Azmat (AsM3)</v>
          </cell>
        </row>
        <row r="12">
          <cell r="D12" t="str">
            <v>Ng, Wilson (WwN1)</v>
          </cell>
        </row>
        <row r="13">
          <cell r="D13" t="str">
            <v>Nguyen, Thuy (TxNd)</v>
          </cell>
        </row>
        <row r="14">
          <cell r="D14" t="str">
            <v>Not Applicable</v>
          </cell>
        </row>
        <row r="15">
          <cell r="D15" t="str">
            <v>Revelli, Jeanette (JbR6)</v>
          </cell>
        </row>
        <row r="16">
          <cell r="D16" t="str">
            <v>See QF Tab</v>
          </cell>
        </row>
        <row r="17">
          <cell r="D17" t="str">
            <v>Tjhin, Paulus (PtT1)</v>
          </cell>
        </row>
        <row r="18">
          <cell r="D18" t="str">
            <v>Torres, Linda (LtT1)</v>
          </cell>
        </row>
        <row r="19">
          <cell r="D19" t="str">
            <v>Tran, Minh H (MhT2)</v>
          </cell>
        </row>
        <row r="20">
          <cell r="D20" t="str">
            <v>Transmission</v>
          </cell>
        </row>
        <row r="21">
          <cell r="D21" t="str">
            <v>Weber, Linda (LlW2)</v>
          </cell>
        </row>
        <row r="22">
          <cell r="D22" t="str">
            <v>Yajima, Elizabeth (Ery1)</v>
          </cell>
        </row>
        <row r="23">
          <cell r="D23" t="str">
            <v>Yee, Sharon (SmCa)</v>
          </cell>
        </row>
        <row r="24">
          <cell r="D24" t="str">
            <v>Yi, Jean (JyK1)</v>
          </cell>
        </row>
        <row r="25">
          <cell r="D25" t="str">
            <v>Young, Edwin (EwY1)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Buy"/>
      <sheetName val="Term Sell"/>
      <sheetName val="Names Table"/>
      <sheetName val="Counterparty Summary-Available"/>
      <sheetName val="Counterparty Summary"/>
      <sheetName val="Data"/>
      <sheetName val="M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i Prices  4-14"/>
      <sheetName val="Cali Prices"/>
      <sheetName val="SEMPRA MTM Alloc DelPt"/>
    </sheetNames>
    <sheetDataSet>
      <sheetData sheetId="0" refreshError="1"/>
      <sheetData sheetId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PG&amp;E"/>
      <sheetName val="SCE"/>
      <sheetName val="SDG&amp;E"/>
      <sheetName val="DWR-N"/>
      <sheetName val="DWR-S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_Control"/>
      <sheetName val="Report"/>
      <sheetName val="Summary"/>
      <sheetName val="Pivot_Variance_GWh"/>
      <sheetName val="Pivot_Actual_GWh"/>
      <sheetName val="Pivot_Forecast_GWh"/>
      <sheetName val="NoFormat_Variance_GWh"/>
      <sheetName val="NoFormat_Actual_GWh"/>
      <sheetName val="NoFormat_Forecast_GWh"/>
      <sheetName val="Variance_GWh"/>
      <sheetName val="Actual_GWh"/>
      <sheetName val="Forecast_GWh"/>
      <sheetName val="Source_Actuals_2010 by Month"/>
      <sheetName val="Source_Fcast_JuneThruDec_MWhMo"/>
      <sheetName val="Source_Fcast_NovERRA_MWH Month"/>
      <sheetName val="Meter vs Schedule Data"/>
      <sheetName val="ComplianceFiling_Compare"/>
      <sheetName val="FireDrill_Forecast Comparison"/>
      <sheetName val="Bilateral_R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ED TO DELETE Exception"/>
      <sheetName val="Instructions"/>
      <sheetName val="PhysDealTicket"/>
      <sheetName val="HA+DA Sell+Buy"/>
      <sheetName val="Term Sell"/>
      <sheetName val="Term Buy"/>
      <sheetName val="Counterparty Summary"/>
      <sheetName val="Transaction Detail"/>
      <sheetName val="Summer RFO"/>
      <sheetName val="Pricing"/>
      <sheetName val="Input"/>
      <sheetName val="Day Count"/>
      <sheetName val="Collateral Tracking"/>
      <sheetName val="db"/>
      <sheetName val="data"/>
      <sheetName val="N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blo Winds v114 CECIEPR"/>
      <sheetName val="Etiwanda v114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Officer Verification"/>
      <sheetName val="2nd Compliance Period Summary"/>
      <sheetName val="50% RPS Progress Summary"/>
      <sheetName val="Accounting"/>
      <sheetName val="Procurement Detail"/>
      <sheetName val="RECs Retired to meet PQR"/>
      <sheetName val="(2016) 36 Month Retirement"/>
      <sheetName val="(2015) 36 Month Retirement"/>
      <sheetName val="(2014) 36 Month Retirement"/>
      <sheetName val="(2013) 36 Month Retirement"/>
      <sheetName val="(2012) 36 Month Retirement"/>
      <sheetName val="(2011) 36 Month Retirement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Unit Cost"/>
      <sheetName val="Tbl 2 2 EBal"/>
      <sheetName val="Chapter 4 Tables"/>
      <sheetName val="Chapter 3 Tables"/>
      <sheetName val="Tbl 2 4 Cost"/>
      <sheetName val="CAISO Costs"/>
      <sheetName val="Hedging"/>
      <sheetName val="DR"/>
      <sheetName val="RA"/>
      <sheetName val="Residual Capacity"/>
      <sheetName val="Energy Balance Data"/>
      <sheetName val="Misc"/>
      <sheetName val="Generic RPS"/>
      <sheetName val="DWR"/>
      <sheetName val="Load"/>
      <sheetName val="MWH TOU"/>
      <sheetName val="BTU Monthly"/>
      <sheetName val="MWH Month"/>
      <sheetName val="Hydro"/>
      <sheetName val="Calpine Geysers"/>
      <sheetName val="RDC Fwd Pricing"/>
      <sheetName val="Fossil Costs"/>
      <sheetName val="Fossil Data"/>
      <sheetName val="RPS Cost Data"/>
      <sheetName val="Debt Equity Data"/>
      <sheetName val="RPS Costs"/>
      <sheetName val="Residual Energy"/>
      <sheetName val="Gas Position"/>
      <sheetName val="Keys"/>
      <sheetName val="Chart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ing-Old"/>
      <sheetName val="RECs Retired to meet PQR-Old"/>
      <sheetName val="Procurement Detail-Old"/>
      <sheetName val="Procurement Detail - 20%"/>
      <sheetName val="i"/>
      <sheetName val="Accounting"/>
      <sheetName val="Procurement Detail"/>
      <sheetName val="Expiring_Contracts"/>
      <sheetName val="RNS_report"/>
      <sheetName val="lll"/>
      <sheetName val="RPSComplianceUpdate"/>
      <sheetName val="SummaryData"/>
      <sheetName val="ll"/>
      <sheetName val="Production"/>
      <sheetName val="BundledSales"/>
      <sheetName val="l"/>
      <sheetName val="gWh_20140424"/>
      <sheetName val="ExtgWh_20140424"/>
      <sheetName val="RECP"/>
      <sheetName val="ContractsLists"/>
      <sheetName val="AssignmentList"/>
      <sheetName val="o"/>
      <sheetName val="Sim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S2" t="str">
            <v>C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structions"/>
      <sheetName val="Summary 04"/>
      <sheetName val="Summary 05"/>
      <sheetName val="Summary  06"/>
      <sheetName val="Summary  07"/>
      <sheetName val="Summary  08"/>
      <sheetName val="Summary  09"/>
      <sheetName val="Summary  10"/>
      <sheetName val="Accounting"/>
      <sheetName val="Bundled Earmarking Detail"/>
      <sheetName val="TREC Earmarking Detail"/>
      <sheetName val="Procurement Detail"/>
      <sheetName val="Project notes and changes"/>
      <sheetName val="New projects by start year"/>
      <sheetName val="Contracts signed since August"/>
      <sheetName val="Forecast+Delivery notes"/>
      <sheetName val="Calculations"/>
      <sheetName val="Officer 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Q2" t="str">
            <v>Contract</v>
          </cell>
        </row>
        <row r="3">
          <cell r="Q3" t="str">
            <v>1 year reported meter and contract</v>
          </cell>
        </row>
        <row r="4">
          <cell r="Q4" t="str">
            <v>2 years reported meter and contract</v>
          </cell>
        </row>
        <row r="5">
          <cell r="Q5" t="str">
            <v>3 years reported meter</v>
          </cell>
        </row>
        <row r="6">
          <cell r="Q6" t="str">
            <v>Hydro Forecast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pull"/>
      <sheetName val="Delta ST Open Test"/>
      <sheetName val="ST Open Position Full Gen"/>
      <sheetName val="ST Open Position 50% case"/>
      <sheetName val="RPS Contracts"/>
      <sheetName val="Probability Updates"/>
      <sheetName val="Flexible Compliance"/>
      <sheetName val="Flexible w Real Earmarking"/>
      <sheetName val="By Categories"/>
      <sheetName val="Open Position"/>
      <sheetName val="Pricing Data"/>
      <sheetName val="Pricing Charts"/>
      <sheetName val="Near-Term COD"/>
      <sheetName val="Broken out for Board"/>
      <sheetName val="Signed Contracts"/>
      <sheetName val="Bilats"/>
      <sheetName val="Red &amp; Green"/>
      <sheetName val="Red &amp; Green Published"/>
      <sheetName val="Drop-Down Lists"/>
      <sheetName val="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3"/>
  <sheetViews>
    <sheetView showGridLines="0" tabSelected="1" zoomScale="85" zoomScaleNormal="85" zoomScaleSheetLayoutView="100" workbookViewId="0">
      <selection activeCell="B19" sqref="B19"/>
    </sheetView>
  </sheetViews>
  <sheetFormatPr defaultColWidth="0" defaultRowHeight="15" zeroHeight="1"/>
  <cols>
    <col min="1" max="1" width="4.42578125" style="4" customWidth="1"/>
    <col min="2" max="2" width="144.7109375" style="4" customWidth="1"/>
    <col min="3" max="3" width="18.42578125" style="4" customWidth="1"/>
    <col min="4" max="5" width="9.140625" style="4" customWidth="1"/>
    <col min="6" max="6" width="17.42578125" style="4" customWidth="1"/>
    <col min="7" max="8" width="4.42578125" style="4" customWidth="1"/>
    <col min="9" max="10" width="9.140625" style="4" hidden="1" customWidth="1"/>
    <col min="11" max="11" width="3.42578125" style="4" hidden="1" customWidth="1"/>
    <col min="12" max="13" width="9.140625" style="4" hidden="1" customWidth="1"/>
    <col min="14" max="16384" width="9.140625" style="4" hidden="1"/>
  </cols>
  <sheetData>
    <row r="1" spans="2:13" ht="105" customHeight="1">
      <c r="B1" s="23" t="s">
        <v>151</v>
      </c>
      <c r="F1" s="5"/>
    </row>
    <row r="2" spans="2:13" ht="15.75">
      <c r="B2" s="6"/>
    </row>
    <row r="3" spans="2:13" ht="15.75">
      <c r="B3" s="99" t="s">
        <v>0</v>
      </c>
      <c r="C3" s="99"/>
      <c r="D3" s="99"/>
      <c r="E3" s="99"/>
      <c r="F3" s="99"/>
    </row>
    <row r="4" spans="2:13"/>
    <row r="5" spans="2:13" ht="15" customHeight="1">
      <c r="B5" s="7"/>
    </row>
    <row r="6" spans="2:13" ht="15.75" thickBot="1">
      <c r="B6" s="7" t="s">
        <v>1</v>
      </c>
      <c r="M6" s="8" t="s">
        <v>2</v>
      </c>
    </row>
    <row r="7" spans="2:13" ht="16.5" thickTop="1" thickBot="1">
      <c r="B7" s="9" t="s">
        <v>3</v>
      </c>
    </row>
    <row r="8" spans="2:13" ht="16.5" thickTop="1" thickBot="1">
      <c r="B8" s="10" t="s">
        <v>4</v>
      </c>
    </row>
    <row r="9" spans="2:13" ht="15.75" thickTop="1"/>
    <row r="10" spans="2:13">
      <c r="B10" s="11" t="s">
        <v>5</v>
      </c>
    </row>
    <row r="11" spans="2:13">
      <c r="B11" s="12" t="s">
        <v>6</v>
      </c>
    </row>
    <row r="12" spans="2:13">
      <c r="B12" s="17" t="s">
        <v>7</v>
      </c>
    </row>
    <row r="13" spans="2:13">
      <c r="B13" s="12" t="s">
        <v>8</v>
      </c>
    </row>
    <row r="14" spans="2:13">
      <c r="B14" s="12" t="s">
        <v>9</v>
      </c>
    </row>
    <row r="15" spans="2:13">
      <c r="B15" s="18" t="s">
        <v>10</v>
      </c>
    </row>
    <row r="16" spans="2:13">
      <c r="B16" s="17" t="s">
        <v>11</v>
      </c>
    </row>
    <row r="17" spans="2:2">
      <c r="B17" s="17" t="s">
        <v>12</v>
      </c>
    </row>
    <row r="18" spans="2:2" ht="45">
      <c r="B18" s="24" t="s">
        <v>154</v>
      </c>
    </row>
    <row r="19" spans="2:2"/>
    <row r="20" spans="2:2"/>
    <row r="21" spans="2:2"/>
    <row r="22" spans="2:2"/>
    <row r="23" spans="2:2"/>
  </sheetData>
  <sheetProtection formatColumns="0" formatRows="0" selectLockedCells="1"/>
  <mergeCells count="1">
    <mergeCell ref="B3:F3"/>
  </mergeCells>
  <phoneticPr fontId="19" type="noConversion"/>
  <pageMargins left="0.7" right="0.7" top="0.75" bottom="0.75" header="0.3" footer="0.3"/>
  <pageSetup scale="72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3"/>
  <sheetViews>
    <sheetView showGridLines="0" zoomScale="70" zoomScaleNormal="70" zoomScaleSheetLayoutView="70" zoomScalePageLayoutView="85" workbookViewId="0">
      <selection activeCell="D1" sqref="D1"/>
    </sheetView>
  </sheetViews>
  <sheetFormatPr defaultColWidth="0" defaultRowHeight="15" zeroHeight="1"/>
  <cols>
    <col min="1" max="1" width="4.42578125" customWidth="1"/>
    <col min="2" max="2" width="113.28515625" customWidth="1"/>
    <col min="3" max="3" width="65.140625" customWidth="1"/>
    <col min="4" max="4" width="60.140625" customWidth="1"/>
    <col min="5" max="5" width="17.7109375" customWidth="1"/>
    <col min="6" max="6" width="4.42578125" hidden="1" customWidth="1"/>
    <col min="7" max="16384" width="9.140625" hidden="1"/>
  </cols>
  <sheetData>
    <row r="1" spans="2:5" ht="102" customHeight="1">
      <c r="B1" s="37" t="str">
        <f>Form_title</f>
        <v>Renewable Products Offer Form (2023 RPS Market Offer RFP)</v>
      </c>
      <c r="C1" s="38"/>
    </row>
    <row r="2" spans="2:5"/>
    <row r="3" spans="2:5"/>
    <row r="4" spans="2:5" ht="18.75">
      <c r="B4" s="100" t="s">
        <v>13</v>
      </c>
      <c r="C4" s="100"/>
      <c r="D4" s="100"/>
      <c r="E4" s="100"/>
    </row>
    <row r="5" spans="2:5">
      <c r="B5" s="1" t="s">
        <v>14</v>
      </c>
      <c r="C5" s="14"/>
    </row>
    <row r="6" spans="2:5">
      <c r="B6" s="1" t="s">
        <v>15</v>
      </c>
      <c r="C6" s="14"/>
    </row>
    <row r="7" spans="2:5">
      <c r="B7" s="1" t="s">
        <v>16</v>
      </c>
      <c r="C7" s="14"/>
    </row>
    <row r="8" spans="2:5">
      <c r="B8" s="1" t="s">
        <v>17</v>
      </c>
      <c r="C8" s="14"/>
    </row>
    <row r="9" spans="2:5">
      <c r="B9" s="1" t="s">
        <v>18</v>
      </c>
      <c r="C9" s="14"/>
    </row>
    <row r="10" spans="2:5">
      <c r="B10" s="1" t="s">
        <v>19</v>
      </c>
      <c r="C10" s="25"/>
    </row>
    <row r="11" spans="2:5">
      <c r="B11" s="1" t="s">
        <v>20</v>
      </c>
      <c r="C11" s="16"/>
    </row>
    <row r="12" spans="2:5" ht="15" customHeight="1">
      <c r="B12" s="1" t="s">
        <v>21</v>
      </c>
      <c r="C12" s="20"/>
    </row>
    <row r="13" spans="2:5">
      <c r="B13" s="1" t="s">
        <v>22</v>
      </c>
      <c r="C13" s="14"/>
    </row>
    <row r="14" spans="2:5">
      <c r="B14" s="1" t="s">
        <v>23</v>
      </c>
      <c r="C14" s="16"/>
    </row>
    <row r="15" spans="2:5"/>
    <row r="16" spans="2:5" ht="15.75">
      <c r="B16" s="99" t="s">
        <v>24</v>
      </c>
      <c r="C16" s="99"/>
      <c r="D16" s="99"/>
      <c r="E16" s="99"/>
    </row>
    <row r="17" spans="2:5" ht="15.75">
      <c r="C17" s="3" t="s">
        <v>25</v>
      </c>
      <c r="D17" s="3" t="s">
        <v>26</v>
      </c>
    </row>
    <row r="18" spans="2:5">
      <c r="B18" s="1" t="s">
        <v>27</v>
      </c>
      <c r="C18" s="26"/>
      <c r="D18" s="14"/>
    </row>
    <row r="19" spans="2:5">
      <c r="B19" s="1" t="s">
        <v>28</v>
      </c>
      <c r="C19" s="13"/>
      <c r="D19" s="14"/>
    </row>
    <row r="20" spans="2:5">
      <c r="B20" s="1" t="s">
        <v>29</v>
      </c>
      <c r="C20" s="13"/>
      <c r="D20" s="14"/>
    </row>
    <row r="21" spans="2:5">
      <c r="B21" s="1" t="s">
        <v>30</v>
      </c>
      <c r="C21" s="13"/>
      <c r="D21" s="14"/>
    </row>
    <row r="22" spans="2:5">
      <c r="B22" s="1" t="s">
        <v>31</v>
      </c>
      <c r="C22" s="21"/>
      <c r="D22" s="22"/>
    </row>
    <row r="23" spans="2:5">
      <c r="B23" s="2" t="s">
        <v>32</v>
      </c>
      <c r="C23" s="16"/>
      <c r="D23" s="16"/>
    </row>
    <row r="24" spans="2:5">
      <c r="B24" s="1" t="s">
        <v>33</v>
      </c>
      <c r="C24" s="16"/>
      <c r="D24" s="16"/>
    </row>
    <row r="25" spans="2:5"/>
    <row r="26" spans="2:5"/>
    <row r="27" spans="2:5" ht="15.75">
      <c r="B27" s="99" t="s">
        <v>34</v>
      </c>
      <c r="C27" s="99"/>
      <c r="D27" s="99"/>
      <c r="E27" s="99"/>
    </row>
    <row r="28" spans="2:5" ht="99.95" customHeight="1">
      <c r="B28" s="19" t="s">
        <v>35</v>
      </c>
      <c r="C28" s="27"/>
    </row>
    <row r="29" spans="2:5" ht="99.95" customHeight="1">
      <c r="B29" s="19" t="s">
        <v>36</v>
      </c>
      <c r="C29" s="28"/>
    </row>
    <row r="30" spans="2:5"/>
    <row r="31" spans="2:5"/>
    <row r="32" spans="2:5"/>
    <row r="33"/>
  </sheetData>
  <sheetProtection formatColumns="0" formatRows="0" selectLockedCells="1"/>
  <mergeCells count="3">
    <mergeCell ref="B27:E27"/>
    <mergeCell ref="B4:E4"/>
    <mergeCell ref="B16:E16"/>
  </mergeCells>
  <phoneticPr fontId="19" type="noConversion"/>
  <dataValidations count="2">
    <dataValidation type="list" allowBlank="1" showInputMessage="1" showErrorMessage="1" sqref="C11" xr:uid="{00000000-0002-0000-0100-000000000000}">
      <formula1>"United States, Canada"</formula1>
    </dataValidation>
    <dataValidation type="list" allowBlank="1" showInputMessage="1" showErrorMessage="1" sqref="C14 C23:D24 C12" xr:uid="{00000000-0002-0000-0100-000001000000}">
      <formula1>"Yes,No"</formula1>
    </dataValidation>
  </dataValidations>
  <pageMargins left="0.7" right="0.7" top="0.75" bottom="0.75" header="0.3" footer="0.3"/>
  <pageSetup scale="48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1:I256"/>
  <sheetViews>
    <sheetView showGridLines="0" zoomScale="85" zoomScaleNormal="85" zoomScaleSheetLayoutView="70" workbookViewId="0">
      <selection activeCell="E24" sqref="E24"/>
    </sheetView>
  </sheetViews>
  <sheetFormatPr defaultColWidth="0" defaultRowHeight="15" zeroHeight="1"/>
  <cols>
    <col min="1" max="1" width="4.42578125" customWidth="1"/>
    <col min="2" max="2" width="33.140625" customWidth="1"/>
    <col min="3" max="3" width="35" customWidth="1"/>
    <col min="4" max="4" width="29.85546875" customWidth="1"/>
    <col min="5" max="5" width="22.28515625" customWidth="1"/>
    <col min="6" max="6" width="22" customWidth="1"/>
    <col min="7" max="7" width="27.7109375" bestFit="1" customWidth="1"/>
    <col min="8" max="8" width="30.42578125" bestFit="1" customWidth="1"/>
    <col min="9" max="9" width="4.7109375" customWidth="1"/>
    <col min="10" max="16384" width="1.28515625" hidden="1"/>
  </cols>
  <sheetData>
    <row r="1" spans="2:8" ht="102" customHeight="1">
      <c r="B1" s="101" t="str">
        <f>Form_title</f>
        <v>Renewable Products Offer Form (2023 RPS Market Offer RFP)</v>
      </c>
      <c r="C1" s="101"/>
      <c r="D1" s="101"/>
      <c r="E1" s="101"/>
      <c r="F1" s="101"/>
      <c r="G1" s="101"/>
    </row>
    <row r="2" spans="2:8"/>
    <row r="3" spans="2:8"/>
    <row r="4" spans="2:8" ht="18.75">
      <c r="B4" s="100" t="s">
        <v>37</v>
      </c>
      <c r="C4" s="100"/>
      <c r="D4" s="100"/>
      <c r="E4" s="100"/>
      <c r="F4" s="100"/>
      <c r="G4" s="100"/>
      <c r="H4" s="100"/>
    </row>
    <row r="5" spans="2:8">
      <c r="B5" s="15" t="s">
        <v>38</v>
      </c>
      <c r="C5" s="16"/>
    </row>
    <row r="6" spans="2:8">
      <c r="B6" s="15" t="s">
        <v>39</v>
      </c>
      <c r="C6" s="16"/>
    </row>
    <row r="7" spans="2:8">
      <c r="B7" s="15" t="s">
        <v>40</v>
      </c>
      <c r="C7" s="16" t="s">
        <v>41</v>
      </c>
    </row>
    <row r="8" spans="2:8">
      <c r="B8" s="33"/>
      <c r="C8" s="34"/>
    </row>
    <row r="9" spans="2:8">
      <c r="B9" s="33"/>
      <c r="C9" s="34"/>
    </row>
    <row r="10" spans="2:8" ht="18.75">
      <c r="B10" s="100" t="s">
        <v>42</v>
      </c>
      <c r="C10" s="100"/>
      <c r="D10" s="100"/>
      <c r="E10" s="100"/>
      <c r="F10" s="100"/>
      <c r="G10" s="100"/>
      <c r="H10" s="100"/>
    </row>
    <row r="11" spans="2:8" ht="15.75">
      <c r="B11" s="35" t="s">
        <v>43</v>
      </c>
      <c r="C11" s="34"/>
    </row>
    <row r="12" spans="2:8" ht="15.75" customHeight="1">
      <c r="B12" s="103"/>
      <c r="C12" s="104"/>
      <c r="D12" s="104"/>
      <c r="E12" s="104"/>
      <c r="F12" s="104"/>
      <c r="G12" s="104"/>
      <c r="H12" s="105"/>
    </row>
    <row r="13" spans="2:8" ht="15.75" customHeight="1">
      <c r="B13" s="106"/>
      <c r="C13" s="107"/>
      <c r="D13" s="107"/>
      <c r="E13" s="107"/>
      <c r="F13" s="107"/>
      <c r="G13" s="107"/>
      <c r="H13" s="108"/>
    </row>
    <row r="14" spans="2:8">
      <c r="B14" s="109"/>
      <c r="C14" s="110"/>
      <c r="D14" s="110"/>
      <c r="E14" s="110"/>
      <c r="F14" s="110"/>
      <c r="G14" s="110"/>
      <c r="H14" s="111"/>
    </row>
    <row r="15" spans="2:8" ht="15.75">
      <c r="B15" s="36"/>
      <c r="C15" s="36"/>
      <c r="D15" s="36"/>
      <c r="E15" s="36"/>
      <c r="F15" s="36"/>
      <c r="G15" s="36"/>
      <c r="H15" s="36"/>
    </row>
    <row r="16" spans="2:8"/>
    <row r="17" spans="2:8" ht="18.75">
      <c r="B17" s="100" t="s">
        <v>44</v>
      </c>
      <c r="C17" s="100"/>
      <c r="D17" s="100"/>
      <c r="E17" s="100"/>
      <c r="F17" s="100"/>
      <c r="G17" s="100"/>
      <c r="H17" s="100"/>
    </row>
    <row r="18" spans="2:8" ht="15.75" customHeight="1">
      <c r="B18" s="35" t="s">
        <v>51</v>
      </c>
      <c r="C18" s="32"/>
      <c r="D18" s="32"/>
      <c r="E18" s="32"/>
      <c r="F18" s="32"/>
      <c r="G18" s="32"/>
      <c r="H18" s="32"/>
    </row>
    <row r="19" spans="2:8" ht="15.75" customHeight="1">
      <c r="B19" s="35"/>
      <c r="C19" s="32"/>
      <c r="D19" s="32"/>
      <c r="E19" s="32"/>
      <c r="F19" s="32"/>
      <c r="G19" s="32"/>
      <c r="H19" s="32"/>
    </row>
    <row r="20" spans="2:8" ht="15.75" customHeight="1">
      <c r="B20" s="112" t="s">
        <v>50</v>
      </c>
      <c r="C20" s="112"/>
      <c r="D20" s="112"/>
      <c r="E20" s="112"/>
      <c r="F20" s="112"/>
      <c r="G20" s="112"/>
      <c r="H20" s="112"/>
    </row>
    <row r="21" spans="2:8" ht="15.75" customHeight="1">
      <c r="B21" s="35"/>
      <c r="C21" s="32"/>
      <c r="D21" s="32"/>
      <c r="E21" s="32"/>
      <c r="F21" s="32"/>
      <c r="G21" s="32"/>
      <c r="H21" s="32"/>
    </row>
    <row r="22" spans="2:8" ht="15.75" customHeight="1">
      <c r="B22" s="113" t="s">
        <v>45</v>
      </c>
      <c r="C22" s="114"/>
      <c r="D22" s="114"/>
      <c r="E22" s="115"/>
      <c r="F22" s="102"/>
      <c r="G22" s="102"/>
      <c r="H22" s="102"/>
    </row>
    <row r="23" spans="2:8" ht="45">
      <c r="B23" s="31" t="s">
        <v>46</v>
      </c>
      <c r="C23" s="29" t="s">
        <v>49</v>
      </c>
      <c r="D23" s="29" t="s">
        <v>47</v>
      </c>
      <c r="E23" s="98" t="s">
        <v>153</v>
      </c>
      <c r="F23" s="41"/>
      <c r="G23" s="41"/>
      <c r="H23" s="41"/>
    </row>
    <row r="24" spans="2:8">
      <c r="B24" s="40" t="s">
        <v>152</v>
      </c>
      <c r="C24" s="30"/>
      <c r="D24" s="39"/>
      <c r="E24" s="39"/>
      <c r="F24" s="42"/>
      <c r="G24" s="43"/>
      <c r="H24" s="44"/>
    </row>
    <row r="25" spans="2:8">
      <c r="B25" s="40" t="s">
        <v>48</v>
      </c>
      <c r="C25" s="30"/>
      <c r="D25" s="39"/>
      <c r="E25" s="39"/>
      <c r="F25" s="42"/>
      <c r="G25" s="43"/>
      <c r="H25" s="44"/>
    </row>
    <row r="26" spans="2:8"/>
    <row r="27" spans="2:8"/>
    <row r="28" spans="2:8"/>
    <row r="29" spans="2:8"/>
    <row r="30" spans="2:8"/>
    <row r="31" spans="2:8"/>
    <row r="32" spans="2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59"/>
    <row r="160"/>
    <row r="233"/>
    <row r="234"/>
    <row r="255"/>
    <row r="256"/>
  </sheetData>
  <sheetProtection selectLockedCells="1"/>
  <mergeCells count="8">
    <mergeCell ref="B1:G1"/>
    <mergeCell ref="F22:H22"/>
    <mergeCell ref="B17:H17"/>
    <mergeCell ref="B4:H4"/>
    <mergeCell ref="B10:H10"/>
    <mergeCell ref="B12:H14"/>
    <mergeCell ref="B20:H20"/>
    <mergeCell ref="B22:E22"/>
  </mergeCells>
  <phoneticPr fontId="19" type="noConversion"/>
  <dataValidations xWindow="726" yWindow="292" count="5">
    <dataValidation type="list" allowBlank="1" showInputMessage="1" showErrorMessage="1" promptTitle="REC Category" prompt="Product Type" sqref="C5" xr:uid="{00000000-0002-0000-0200-000000000000}">
      <formula1>"Bundled Energy Products, Unbundled Renewable Energy Credits"</formula1>
    </dataValidation>
    <dataValidation type="list" showInputMessage="1" showErrorMessage="1" sqref="C7" xr:uid="{00000000-0002-0000-0200-000003000000}">
      <formula1>"SP-15 EZ Gen Hub (Bundled), NP-15 EZ Gen Hub (Bundled), WREGIS Account (Unbundled)"</formula1>
    </dataValidation>
    <dataValidation type="whole" allowBlank="1" showInputMessage="1" showErrorMessage="1" sqref="C24:C25 G24:G25" xr:uid="{00000000-0002-0000-0200-000004000000}">
      <formula1>0</formula1>
      <formula2>9.99999999999999E+26</formula2>
    </dataValidation>
    <dataValidation allowBlank="1" sqref="D24:E25 H24:H25" xr:uid="{7D862D10-28DF-4FCB-94A4-57D37EF63C0D}"/>
    <dataValidation type="list" allowBlank="1" showErrorMessage="1" promptTitle="REC Category" prompt="Product Type" sqref="C6" xr:uid="{86005B6C-7359-4624-A479-2C89C0C9BFC6}">
      <formula1>"Firm, Unit Contingent"</formula1>
    </dataValidation>
  </dataValidations>
  <pageMargins left="0.7" right="0.7" top="0.75" bottom="0.75" header="0.3" footer="0.3"/>
  <pageSetup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F090-9805-4646-B8C5-8826C321A330}">
  <sheetPr>
    <pageSetUpPr fitToPage="1"/>
  </sheetPr>
  <dimension ref="B1:AK39"/>
  <sheetViews>
    <sheetView workbookViewId="0">
      <pane xSplit="2" ySplit="4" topLeftCell="F5" activePane="bottomRight" state="frozen"/>
      <selection activeCell="Z32" sqref="Z32"/>
      <selection pane="topRight" activeCell="Z32" sqref="Z32"/>
      <selection pane="bottomLeft" activeCell="Z32" sqref="Z32"/>
      <selection pane="bottomRight" activeCell="P23" sqref="P23"/>
    </sheetView>
  </sheetViews>
  <sheetFormatPr defaultColWidth="9.140625" defaultRowHeight="12.75"/>
  <cols>
    <col min="1" max="1" width="3.7109375" style="45" customWidth="1"/>
    <col min="2" max="2" width="14.28515625" style="48" customWidth="1"/>
    <col min="3" max="3" width="12.28515625" style="47" customWidth="1"/>
    <col min="4" max="5" width="9.7109375" style="47" customWidth="1"/>
    <col min="6" max="8" width="9.42578125" style="45" customWidth="1"/>
    <col min="9" max="10" width="6.5703125" style="45" customWidth="1"/>
    <col min="11" max="11" width="7.140625" style="45" customWidth="1"/>
    <col min="12" max="12" width="16.85546875" style="46" customWidth="1"/>
    <col min="13" max="14" width="9.140625" style="45"/>
    <col min="15" max="15" width="8.42578125" style="45" customWidth="1"/>
    <col min="16" max="16" width="8.5703125" style="45" customWidth="1"/>
    <col min="17" max="18" width="10.7109375" style="45" customWidth="1"/>
    <col min="19" max="19" width="13.140625" style="45" customWidth="1"/>
    <col min="20" max="20" width="8.85546875" style="45" customWidth="1"/>
    <col min="21" max="24" width="10.7109375" style="45" customWidth="1"/>
    <col min="25" max="25" width="3.85546875" style="45" customWidth="1"/>
    <col min="26" max="26" width="10.7109375" style="45" customWidth="1"/>
    <col min="27" max="27" width="10.28515625" style="45" customWidth="1"/>
    <col min="28" max="28" width="10.5703125" style="45" customWidth="1"/>
    <col min="29" max="35" width="9.140625" style="45"/>
    <col min="36" max="36" width="11.7109375" style="45" customWidth="1"/>
    <col min="37" max="37" width="8.28515625" style="45" customWidth="1"/>
    <col min="38" max="16384" width="9.140625" style="45"/>
  </cols>
  <sheetData>
    <row r="1" spans="2:37" ht="15">
      <c r="B1" s="86">
        <v>44927</v>
      </c>
      <c r="Z1" s="82"/>
    </row>
    <row r="2" spans="2:37" ht="26.25" customHeight="1">
      <c r="B2" s="85" t="s">
        <v>141</v>
      </c>
      <c r="C2" s="84"/>
      <c r="D2" s="84"/>
      <c r="E2" s="84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Z2" s="82"/>
    </row>
    <row r="3" spans="2:37" ht="25.5" customHeight="1">
      <c r="B3" s="116"/>
      <c r="C3" s="117"/>
      <c r="D3" s="117"/>
      <c r="E3" s="118"/>
      <c r="F3" s="119" t="s">
        <v>140</v>
      </c>
      <c r="G3" s="120"/>
      <c r="H3" s="120"/>
      <c r="I3" s="120"/>
      <c r="J3" s="120"/>
      <c r="K3" s="121"/>
      <c r="L3" s="122" t="s">
        <v>139</v>
      </c>
      <c r="M3" s="123"/>
      <c r="N3" s="123"/>
      <c r="O3" s="123"/>
      <c r="P3" s="123"/>
      <c r="Q3" s="124"/>
      <c r="R3" s="122" t="s">
        <v>138</v>
      </c>
      <c r="S3" s="123"/>
      <c r="T3" s="124"/>
      <c r="U3" s="119" t="s">
        <v>137</v>
      </c>
      <c r="V3" s="120"/>
      <c r="W3" s="120"/>
      <c r="X3" s="121"/>
      <c r="Z3" s="82"/>
      <c r="AK3" s="53"/>
    </row>
    <row r="4" spans="2:37" ht="25.5">
      <c r="B4" s="81" t="s">
        <v>136</v>
      </c>
      <c r="C4" s="81" t="s">
        <v>135</v>
      </c>
      <c r="D4" s="81" t="s">
        <v>134</v>
      </c>
      <c r="E4" s="81" t="s">
        <v>133</v>
      </c>
      <c r="F4" s="79" t="s">
        <v>132</v>
      </c>
      <c r="G4" s="79" t="s">
        <v>131</v>
      </c>
      <c r="H4" s="79" t="s">
        <v>130</v>
      </c>
      <c r="I4" s="80" t="s">
        <v>129</v>
      </c>
      <c r="J4" s="80" t="s">
        <v>128</v>
      </c>
      <c r="K4" s="79" t="s">
        <v>127</v>
      </c>
      <c r="L4" s="79" t="s">
        <v>126</v>
      </c>
      <c r="M4" s="79" t="s">
        <v>125</v>
      </c>
      <c r="N4" s="79" t="s">
        <v>124</v>
      </c>
      <c r="O4" s="79" t="s">
        <v>123</v>
      </c>
      <c r="P4" s="79" t="s">
        <v>122</v>
      </c>
      <c r="Q4" s="79" t="s">
        <v>121</v>
      </c>
      <c r="R4" s="79" t="s">
        <v>120</v>
      </c>
      <c r="S4" s="79" t="s">
        <v>119</v>
      </c>
      <c r="T4" s="79" t="s">
        <v>118</v>
      </c>
      <c r="U4" s="78">
        <v>2020</v>
      </c>
      <c r="V4" s="78">
        <v>2019</v>
      </c>
      <c r="W4" s="78">
        <v>2018</v>
      </c>
      <c r="X4" s="78" t="s">
        <v>117</v>
      </c>
      <c r="AA4" s="46">
        <v>1</v>
      </c>
      <c r="AC4" s="46"/>
      <c r="AD4" s="46"/>
      <c r="AE4" s="46"/>
      <c r="AF4" s="46"/>
      <c r="AG4" s="46"/>
      <c r="AH4" s="46"/>
      <c r="AI4" s="46"/>
      <c r="AJ4" s="46"/>
      <c r="AK4" s="46"/>
    </row>
    <row r="5" spans="2:37" ht="40.5" customHeight="1">
      <c r="B5" s="77" t="s">
        <v>116</v>
      </c>
      <c r="C5" s="76"/>
      <c r="D5" s="76"/>
      <c r="E5" s="76"/>
      <c r="F5" s="75"/>
      <c r="G5" s="75"/>
      <c r="H5" s="75"/>
      <c r="I5" s="74"/>
      <c r="J5" s="74"/>
      <c r="K5" s="73"/>
      <c r="L5" s="72"/>
      <c r="M5" s="72"/>
      <c r="N5" s="72"/>
      <c r="O5" s="71"/>
      <c r="P5" s="72"/>
      <c r="Q5" s="72"/>
      <c r="R5" s="72"/>
      <c r="S5" s="72"/>
      <c r="T5" s="71"/>
      <c r="U5" s="70"/>
      <c r="V5" s="70"/>
      <c r="W5" s="70"/>
      <c r="X5" s="70">
        <f>SUM(X6:X15)</f>
        <v>944413.66666666663</v>
      </c>
      <c r="Z5" s="55">
        <v>2023</v>
      </c>
      <c r="AA5" s="55">
        <v>2024</v>
      </c>
      <c r="AB5" s="69" t="s">
        <v>115</v>
      </c>
    </row>
    <row r="6" spans="2:37" ht="16.5" customHeight="1">
      <c r="B6" s="66" t="s">
        <v>114</v>
      </c>
      <c r="C6" s="65" t="s">
        <v>103</v>
      </c>
      <c r="D6" s="65" t="s">
        <v>78</v>
      </c>
      <c r="E6" s="65">
        <f t="shared" ref="E6:E15" si="0">YEAR(F6)</f>
        <v>2012</v>
      </c>
      <c r="F6" s="64">
        <v>41222</v>
      </c>
      <c r="G6" s="64">
        <v>41414</v>
      </c>
      <c r="H6" s="64">
        <v>45065</v>
      </c>
      <c r="I6" s="63">
        <v>10.002739726027396</v>
      </c>
      <c r="J6" s="62">
        <f t="shared" ref="J6:J15" si="1">MAX((H6+1-$B$1)/(((4*365)+1)/4),0)</f>
        <v>0.3805612594113621</v>
      </c>
      <c r="K6" s="61">
        <v>4.5</v>
      </c>
      <c r="L6" s="60" t="s">
        <v>113</v>
      </c>
      <c r="M6" s="60" t="s">
        <v>112</v>
      </c>
      <c r="N6" s="68" t="s">
        <v>111</v>
      </c>
      <c r="O6" s="67">
        <v>55094</v>
      </c>
      <c r="P6" s="60" t="s">
        <v>62</v>
      </c>
      <c r="Q6" s="60" t="s">
        <v>61</v>
      </c>
      <c r="R6" s="68" t="s">
        <v>74</v>
      </c>
      <c r="S6" s="68" t="s">
        <v>110</v>
      </c>
      <c r="T6" s="67">
        <v>69</v>
      </c>
      <c r="U6" s="58">
        <v>27076</v>
      </c>
      <c r="V6" s="58">
        <v>28903</v>
      </c>
      <c r="W6" s="58">
        <v>30635</v>
      </c>
      <c r="X6" s="58">
        <f t="shared" ref="X6:X15" si="2">AVERAGE(U6:W6)</f>
        <v>28871.333333333332</v>
      </c>
      <c r="Z6" s="53">
        <f t="shared" ref="Z6:AA15" si="3">IF(YEAR($H6)=Z$5,($J6-Z$4)*$X6,IF(Z$5&lt;YEAR($H6),$X6,0))</f>
        <v>10987.310974218572</v>
      </c>
      <c r="AA6" s="53">
        <f t="shared" si="3"/>
        <v>0</v>
      </c>
      <c r="AB6" s="53">
        <f t="shared" ref="AB6:AB15" si="4">SUM(Z6:AA6)</f>
        <v>10987.310974218572</v>
      </c>
    </row>
    <row r="7" spans="2:37">
      <c r="B7" s="66" t="s">
        <v>109</v>
      </c>
      <c r="C7" s="65" t="s">
        <v>103</v>
      </c>
      <c r="D7" s="65" t="s">
        <v>66</v>
      </c>
      <c r="E7" s="65">
        <f t="shared" si="0"/>
        <v>2013</v>
      </c>
      <c r="F7" s="64">
        <v>41380</v>
      </c>
      <c r="G7" s="64">
        <v>41665</v>
      </c>
      <c r="H7" s="64">
        <v>45316</v>
      </c>
      <c r="I7" s="63">
        <v>10.002739726027396</v>
      </c>
      <c r="J7" s="62">
        <f t="shared" si="1"/>
        <v>1.0677618069815196</v>
      </c>
      <c r="K7" s="61">
        <v>3.5</v>
      </c>
      <c r="L7" s="60" t="s">
        <v>108</v>
      </c>
      <c r="M7" s="60" t="s">
        <v>107</v>
      </c>
      <c r="N7" s="68" t="s">
        <v>106</v>
      </c>
      <c r="O7" s="67">
        <v>50754</v>
      </c>
      <c r="P7" s="60" t="s">
        <v>62</v>
      </c>
      <c r="Q7" s="60" t="s">
        <v>61</v>
      </c>
      <c r="R7" s="68" t="s">
        <v>60</v>
      </c>
      <c r="S7" s="68" t="s">
        <v>105</v>
      </c>
      <c r="T7" s="67">
        <v>230</v>
      </c>
      <c r="U7" s="58">
        <v>5546</v>
      </c>
      <c r="V7" s="58">
        <v>5305</v>
      </c>
      <c r="W7" s="58">
        <v>5855</v>
      </c>
      <c r="X7" s="58">
        <f t="shared" si="2"/>
        <v>5568.666666666667</v>
      </c>
      <c r="Z7" s="53">
        <f t="shared" si="3"/>
        <v>5568.666666666667</v>
      </c>
      <c r="AA7" s="53">
        <f t="shared" si="3"/>
        <v>377.34291581108863</v>
      </c>
      <c r="AB7" s="53">
        <f t="shared" si="4"/>
        <v>5946.0095824777554</v>
      </c>
    </row>
    <row r="8" spans="2:37">
      <c r="B8" s="66" t="s">
        <v>104</v>
      </c>
      <c r="C8" s="65" t="s">
        <v>103</v>
      </c>
      <c r="D8" s="65" t="s">
        <v>66</v>
      </c>
      <c r="E8" s="65">
        <f t="shared" si="0"/>
        <v>2013</v>
      </c>
      <c r="F8" s="64">
        <v>41380</v>
      </c>
      <c r="G8" s="64">
        <v>42024</v>
      </c>
      <c r="H8" s="64">
        <v>45676</v>
      </c>
      <c r="I8" s="63">
        <v>10.005479452054795</v>
      </c>
      <c r="J8" s="62">
        <f t="shared" si="1"/>
        <v>2.0533880903490758</v>
      </c>
      <c r="K8" s="61">
        <v>11.2</v>
      </c>
      <c r="L8" s="60" t="s">
        <v>102</v>
      </c>
      <c r="M8" s="60" t="s">
        <v>101</v>
      </c>
      <c r="N8" s="60" t="s">
        <v>100</v>
      </c>
      <c r="O8" s="59">
        <v>50690</v>
      </c>
      <c r="P8" s="60" t="s">
        <v>62</v>
      </c>
      <c r="Q8" s="60" t="s">
        <v>61</v>
      </c>
      <c r="R8" s="68" t="s">
        <v>60</v>
      </c>
      <c r="S8" s="68" t="s">
        <v>99</v>
      </c>
      <c r="T8" s="67">
        <v>69</v>
      </c>
      <c r="U8" s="58">
        <v>35433</v>
      </c>
      <c r="V8" s="58">
        <v>34273</v>
      </c>
      <c r="W8" s="58">
        <v>35124</v>
      </c>
      <c r="X8" s="58">
        <f t="shared" si="2"/>
        <v>34943.333333333336</v>
      </c>
      <c r="Z8" s="53">
        <f t="shared" si="3"/>
        <v>34943.333333333336</v>
      </c>
      <c r="AA8" s="53">
        <f t="shared" si="3"/>
        <v>34943.333333333336</v>
      </c>
      <c r="AB8" s="53">
        <f t="shared" si="4"/>
        <v>69886.666666666672</v>
      </c>
    </row>
    <row r="9" spans="2:37">
      <c r="B9" s="66" t="s">
        <v>98</v>
      </c>
      <c r="C9" s="65" t="s">
        <v>67</v>
      </c>
      <c r="D9" s="65" t="s">
        <v>66</v>
      </c>
      <c r="E9" s="65">
        <f t="shared" si="0"/>
        <v>2004</v>
      </c>
      <c r="F9" s="64">
        <v>38138</v>
      </c>
      <c r="G9" s="64">
        <v>38797</v>
      </c>
      <c r="H9" s="64">
        <v>46022</v>
      </c>
      <c r="I9" s="63">
        <v>19.794520547945204</v>
      </c>
      <c r="J9" s="62">
        <f t="shared" si="1"/>
        <v>3.0006844626967832</v>
      </c>
      <c r="K9" s="61">
        <v>50</v>
      </c>
      <c r="L9" s="60" t="s">
        <v>97</v>
      </c>
      <c r="M9" s="60" t="s">
        <v>96</v>
      </c>
      <c r="N9" s="60" t="s">
        <v>95</v>
      </c>
      <c r="O9" s="59">
        <v>56295</v>
      </c>
      <c r="P9" s="60" t="s">
        <v>62</v>
      </c>
      <c r="Q9" s="60" t="s">
        <v>61</v>
      </c>
      <c r="R9" s="60" t="s">
        <v>74</v>
      </c>
      <c r="S9" s="60" t="s">
        <v>94</v>
      </c>
      <c r="T9" s="59">
        <v>69</v>
      </c>
      <c r="U9" s="58">
        <v>143525</v>
      </c>
      <c r="V9" s="58">
        <v>156884</v>
      </c>
      <c r="W9" s="58">
        <v>155656</v>
      </c>
      <c r="X9" s="58">
        <f t="shared" si="2"/>
        <v>152021.66666666666</v>
      </c>
      <c r="Z9" s="53">
        <f t="shared" si="3"/>
        <v>152021.66666666666</v>
      </c>
      <c r="AA9" s="53">
        <f t="shared" si="3"/>
        <v>152021.66666666666</v>
      </c>
      <c r="AB9" s="53">
        <f t="shared" si="4"/>
        <v>304043.33333333331</v>
      </c>
    </row>
    <row r="10" spans="2:37">
      <c r="B10" s="66" t="s">
        <v>93</v>
      </c>
      <c r="C10" s="65" t="s">
        <v>67</v>
      </c>
      <c r="D10" s="65" t="s">
        <v>66</v>
      </c>
      <c r="E10" s="65">
        <f t="shared" si="0"/>
        <v>2010</v>
      </c>
      <c r="F10" s="64">
        <v>40371</v>
      </c>
      <c r="G10" s="64">
        <v>40603</v>
      </c>
      <c r="H10" s="64">
        <v>46081</v>
      </c>
      <c r="I10" s="63">
        <v>15.008219178082191</v>
      </c>
      <c r="J10" s="62">
        <f t="shared" si="1"/>
        <v>3.162217659137577</v>
      </c>
      <c r="K10" s="61">
        <v>7.5</v>
      </c>
      <c r="L10" s="60" t="s">
        <v>92</v>
      </c>
      <c r="M10" s="60" t="s">
        <v>91</v>
      </c>
      <c r="N10" s="60" t="s">
        <v>90</v>
      </c>
      <c r="O10" s="59">
        <v>54298</v>
      </c>
      <c r="P10" s="60" t="s">
        <v>62</v>
      </c>
      <c r="Q10" s="60" t="s">
        <v>61</v>
      </c>
      <c r="R10" s="60" t="s">
        <v>60</v>
      </c>
      <c r="S10" s="60" t="s">
        <v>89</v>
      </c>
      <c r="T10" s="59">
        <v>66</v>
      </c>
      <c r="U10" s="58">
        <v>131180</v>
      </c>
      <c r="V10" s="58">
        <v>127361</v>
      </c>
      <c r="W10" s="58">
        <v>26475</v>
      </c>
      <c r="X10" s="58">
        <f t="shared" si="2"/>
        <v>95005.333333333328</v>
      </c>
      <c r="Z10" s="53">
        <f t="shared" si="3"/>
        <v>95005.333333333328</v>
      </c>
      <c r="AA10" s="53">
        <f t="shared" si="3"/>
        <v>95005.333333333328</v>
      </c>
      <c r="AB10" s="53">
        <f t="shared" si="4"/>
        <v>190010.66666666666</v>
      </c>
    </row>
    <row r="11" spans="2:37" ht="25.5">
      <c r="B11" s="66" t="s">
        <v>88</v>
      </c>
      <c r="C11" s="65" t="s">
        <v>67</v>
      </c>
      <c r="D11" s="65" t="s">
        <v>66</v>
      </c>
      <c r="E11" s="65">
        <f t="shared" si="0"/>
        <v>2013</v>
      </c>
      <c r="F11" s="64">
        <v>41380</v>
      </c>
      <c r="G11" s="64">
        <v>42353</v>
      </c>
      <c r="H11" s="64">
        <v>47831</v>
      </c>
      <c r="I11" s="63">
        <v>15.008219178082191</v>
      </c>
      <c r="J11" s="62">
        <f t="shared" si="1"/>
        <v>7.953456536618754</v>
      </c>
      <c r="K11" s="61">
        <v>20</v>
      </c>
      <c r="L11" s="60" t="s">
        <v>87</v>
      </c>
      <c r="M11" s="60" t="s">
        <v>86</v>
      </c>
      <c r="N11" s="60" t="s">
        <v>85</v>
      </c>
      <c r="O11" s="59">
        <v>59607</v>
      </c>
      <c r="P11" s="60" t="s">
        <v>62</v>
      </c>
      <c r="Q11" s="60" t="s">
        <v>61</v>
      </c>
      <c r="R11" s="60" t="s">
        <v>60</v>
      </c>
      <c r="S11" s="60" t="s">
        <v>84</v>
      </c>
      <c r="T11" s="59">
        <v>70</v>
      </c>
      <c r="U11" s="58">
        <v>41675</v>
      </c>
      <c r="V11" s="58">
        <v>45108</v>
      </c>
      <c r="W11" s="58">
        <v>49448</v>
      </c>
      <c r="X11" s="58">
        <f t="shared" si="2"/>
        <v>45410.333333333336</v>
      </c>
      <c r="Z11" s="53">
        <f t="shared" si="3"/>
        <v>45410.333333333336</v>
      </c>
      <c r="AA11" s="53">
        <f t="shared" si="3"/>
        <v>45410.333333333336</v>
      </c>
      <c r="AB11" s="53">
        <f t="shared" si="4"/>
        <v>90820.666666666672</v>
      </c>
    </row>
    <row r="12" spans="2:37">
      <c r="B12" s="66" t="s">
        <v>83</v>
      </c>
      <c r="C12" s="65" t="s">
        <v>79</v>
      </c>
      <c r="D12" s="65" t="s">
        <v>78</v>
      </c>
      <c r="E12" s="65">
        <f t="shared" si="0"/>
        <v>2009</v>
      </c>
      <c r="F12" s="64">
        <v>40137</v>
      </c>
      <c r="G12" s="64">
        <v>40679</v>
      </c>
      <c r="H12" s="64">
        <v>47983</v>
      </c>
      <c r="I12" s="63">
        <v>20.010958904109589</v>
      </c>
      <c r="J12" s="62">
        <f t="shared" si="1"/>
        <v>8.3696098562628336</v>
      </c>
      <c r="K12" s="61">
        <v>1.5</v>
      </c>
      <c r="L12" s="60" t="s">
        <v>77</v>
      </c>
      <c r="M12" s="60" t="s">
        <v>82</v>
      </c>
      <c r="N12" s="60" t="s">
        <v>81</v>
      </c>
      <c r="O12" s="59">
        <v>10387</v>
      </c>
      <c r="P12" s="60" t="s">
        <v>62</v>
      </c>
      <c r="Q12" s="60" t="s">
        <v>61</v>
      </c>
      <c r="R12" s="60" t="s">
        <v>74</v>
      </c>
      <c r="S12" s="60" t="s">
        <v>80</v>
      </c>
      <c r="T12" s="59">
        <v>138</v>
      </c>
      <c r="U12" s="58">
        <v>7028</v>
      </c>
      <c r="V12" s="58">
        <v>4715</v>
      </c>
      <c r="W12" s="58">
        <v>4242</v>
      </c>
      <c r="X12" s="58">
        <f t="shared" si="2"/>
        <v>5328.333333333333</v>
      </c>
      <c r="Z12" s="53">
        <f t="shared" si="3"/>
        <v>5328.333333333333</v>
      </c>
      <c r="AA12" s="53">
        <f t="shared" si="3"/>
        <v>5328.333333333333</v>
      </c>
      <c r="AB12" s="53">
        <f t="shared" si="4"/>
        <v>10656.666666666666</v>
      </c>
    </row>
    <row r="13" spans="2:37">
      <c r="B13" s="66" t="s">
        <v>73</v>
      </c>
      <c r="C13" s="65" t="s">
        <v>79</v>
      </c>
      <c r="D13" s="65" t="s">
        <v>78</v>
      </c>
      <c r="E13" s="65">
        <f t="shared" si="0"/>
        <v>2009</v>
      </c>
      <c r="F13" s="64">
        <v>40137</v>
      </c>
      <c r="G13" s="64">
        <v>40681</v>
      </c>
      <c r="H13" s="64">
        <v>47985</v>
      </c>
      <c r="I13" s="63">
        <v>20.010958904109589</v>
      </c>
      <c r="J13" s="62">
        <f t="shared" si="1"/>
        <v>8.3750855578370977</v>
      </c>
      <c r="K13" s="61">
        <v>1.5</v>
      </c>
      <c r="L13" s="60" t="s">
        <v>77</v>
      </c>
      <c r="M13" s="60" t="s">
        <v>76</v>
      </c>
      <c r="N13" s="60" t="s">
        <v>75</v>
      </c>
      <c r="O13" s="59">
        <v>10386</v>
      </c>
      <c r="P13" s="60" t="s">
        <v>62</v>
      </c>
      <c r="Q13" s="60" t="s">
        <v>61</v>
      </c>
      <c r="R13" s="60" t="s">
        <v>74</v>
      </c>
      <c r="S13" s="60" t="s">
        <v>73</v>
      </c>
      <c r="T13" s="60">
        <v>12.5</v>
      </c>
      <c r="U13" s="58">
        <v>13088</v>
      </c>
      <c r="V13" s="58">
        <v>13471</v>
      </c>
      <c r="W13" s="58">
        <v>12507</v>
      </c>
      <c r="X13" s="58">
        <f t="shared" si="2"/>
        <v>13022</v>
      </c>
      <c r="Z13" s="53">
        <f t="shared" si="3"/>
        <v>13022</v>
      </c>
      <c r="AA13" s="53">
        <f t="shared" si="3"/>
        <v>13022</v>
      </c>
      <c r="AB13" s="53">
        <f t="shared" si="4"/>
        <v>26044</v>
      </c>
    </row>
    <row r="14" spans="2:37" ht="25.5">
      <c r="B14" s="66" t="s">
        <v>72</v>
      </c>
      <c r="C14" s="65" t="s">
        <v>67</v>
      </c>
      <c r="D14" s="65" t="s">
        <v>66</v>
      </c>
      <c r="E14" s="65">
        <f t="shared" si="0"/>
        <v>2005</v>
      </c>
      <c r="F14" s="64">
        <v>38637</v>
      </c>
      <c r="G14" s="64">
        <v>41137</v>
      </c>
      <c r="H14" s="64">
        <v>48441</v>
      </c>
      <c r="I14" s="63">
        <v>20.010958904109589</v>
      </c>
      <c r="J14" s="62">
        <f t="shared" si="1"/>
        <v>9.6235455167693367</v>
      </c>
      <c r="K14" s="61">
        <v>140</v>
      </c>
      <c r="L14" s="60" t="s">
        <v>71</v>
      </c>
      <c r="M14" s="60" t="s">
        <v>70</v>
      </c>
      <c r="N14" s="60" t="s">
        <v>69</v>
      </c>
      <c r="O14" s="59">
        <v>57757</v>
      </c>
      <c r="P14" s="60" t="s">
        <v>62</v>
      </c>
      <c r="Q14" s="60" t="s">
        <v>61</v>
      </c>
      <c r="R14" s="60" t="s">
        <v>60</v>
      </c>
      <c r="S14" s="60" t="s">
        <v>59</v>
      </c>
      <c r="T14" s="59">
        <v>230</v>
      </c>
      <c r="U14" s="58">
        <v>289198</v>
      </c>
      <c r="V14" s="58">
        <v>303673</v>
      </c>
      <c r="W14" s="58">
        <v>312936</v>
      </c>
      <c r="X14" s="58">
        <f t="shared" si="2"/>
        <v>301935.66666666669</v>
      </c>
      <c r="Z14" s="53">
        <f t="shared" si="3"/>
        <v>301935.66666666669</v>
      </c>
      <c r="AA14" s="53">
        <f t="shared" si="3"/>
        <v>301935.66666666669</v>
      </c>
      <c r="AB14" s="53">
        <f t="shared" si="4"/>
        <v>603871.33333333337</v>
      </c>
    </row>
    <row r="15" spans="2:37" ht="25.5">
      <c r="B15" s="66" t="s">
        <v>68</v>
      </c>
      <c r="C15" s="65" t="s">
        <v>67</v>
      </c>
      <c r="D15" s="65" t="s">
        <v>66</v>
      </c>
      <c r="E15" s="65">
        <f t="shared" si="0"/>
        <v>2012</v>
      </c>
      <c r="F15" s="64">
        <v>40953</v>
      </c>
      <c r="G15" s="64">
        <v>41274</v>
      </c>
      <c r="H15" s="64">
        <v>48578</v>
      </c>
      <c r="I15" s="63">
        <v>20.010958904109589</v>
      </c>
      <c r="J15" s="62">
        <f t="shared" si="1"/>
        <v>9.9986310746064344</v>
      </c>
      <c r="K15" s="61">
        <v>100</v>
      </c>
      <c r="L15" s="60" t="s">
        <v>65</v>
      </c>
      <c r="M15" s="60" t="s">
        <v>64</v>
      </c>
      <c r="N15" s="60" t="s">
        <v>63</v>
      </c>
      <c r="O15" s="59">
        <v>57484</v>
      </c>
      <c r="P15" s="60" t="s">
        <v>62</v>
      </c>
      <c r="Q15" s="60" t="s">
        <v>61</v>
      </c>
      <c r="R15" s="60" t="s">
        <v>60</v>
      </c>
      <c r="S15" s="60" t="s">
        <v>59</v>
      </c>
      <c r="T15" s="59">
        <v>230</v>
      </c>
      <c r="U15" s="58">
        <v>256064</v>
      </c>
      <c r="V15" s="58">
        <v>260204</v>
      </c>
      <c r="W15" s="58">
        <v>270653</v>
      </c>
      <c r="X15" s="58">
        <f t="shared" si="2"/>
        <v>262307</v>
      </c>
      <c r="Z15" s="53">
        <f t="shared" si="3"/>
        <v>262307</v>
      </c>
      <c r="AA15" s="53">
        <f t="shared" si="3"/>
        <v>262307</v>
      </c>
      <c r="AB15" s="53">
        <f t="shared" si="4"/>
        <v>524614</v>
      </c>
    </row>
    <row r="16" spans="2:37" ht="13.5" thickBot="1">
      <c r="X16" s="52" t="s">
        <v>58</v>
      </c>
      <c r="Z16" s="51">
        <f>SUM(Z6:Z15)</f>
        <v>926529.64430755191</v>
      </c>
      <c r="AA16" s="51">
        <f>SUM(AA6:AA15)</f>
        <v>910351.00958247774</v>
      </c>
      <c r="AB16" s="51">
        <f>SUM(AB6:AB15)</f>
        <v>1836880.6538900295</v>
      </c>
    </row>
    <row r="17" spans="12:28" ht="13.5" thickTop="1">
      <c r="Z17" s="57"/>
      <c r="AA17" s="57"/>
      <c r="AB17" s="57"/>
    </row>
    <row r="18" spans="12:28" ht="15">
      <c r="X18" s="56" t="s">
        <v>57</v>
      </c>
      <c r="Z18" s="55">
        <v>2023</v>
      </c>
      <c r="AA18" s="55">
        <v>2024</v>
      </c>
      <c r="AB18" s="55" t="s">
        <v>56</v>
      </c>
    </row>
    <row r="19" spans="12:28">
      <c r="T19" s="96"/>
      <c r="U19" s="96"/>
      <c r="V19" s="96"/>
      <c r="W19" s="96"/>
      <c r="X19" s="52" t="s">
        <v>55</v>
      </c>
      <c r="Y19" s="96"/>
      <c r="Z19" s="97">
        <v>0.70199999999999996</v>
      </c>
      <c r="AA19" s="97">
        <v>0.70199999999999996</v>
      </c>
    </row>
    <row r="20" spans="12:28">
      <c r="X20" s="54" t="s">
        <v>54</v>
      </c>
      <c r="Z20" s="49">
        <f>(1-Z19)*Z16</f>
        <v>276105.83400365053</v>
      </c>
      <c r="AA20" s="49">
        <f>(1-AA19)*AA16</f>
        <v>271284.60085557838</v>
      </c>
      <c r="AB20" s="53">
        <f>SUM(Z20:AA20)</f>
        <v>547390.4348592289</v>
      </c>
    </row>
    <row r="21" spans="12:28">
      <c r="Z21" s="49"/>
    </row>
    <row r="22" spans="12:28" ht="13.5" thickBot="1">
      <c r="X22" s="52" t="s">
        <v>53</v>
      </c>
      <c r="Z22" s="51">
        <f>Z16-Z20</f>
        <v>650423.81030390132</v>
      </c>
      <c r="AA22" s="51">
        <f>AA16-AA20</f>
        <v>639066.40872689942</v>
      </c>
      <c r="AB22" s="51">
        <f>AB16-AB20</f>
        <v>1289490.2190308007</v>
      </c>
    </row>
    <row r="23" spans="12:28" ht="13.5" thickTop="1">
      <c r="Z23" s="49"/>
    </row>
    <row r="24" spans="12:28">
      <c r="V24" s="45" t="s">
        <v>52</v>
      </c>
      <c r="Z24" s="49"/>
    </row>
    <row r="25" spans="12:28">
      <c r="Z25" s="49"/>
    </row>
    <row r="26" spans="12:28">
      <c r="Z26" s="49"/>
    </row>
    <row r="27" spans="12:28">
      <c r="Z27" s="49"/>
    </row>
    <row r="28" spans="12:28">
      <c r="Z28" s="49"/>
    </row>
    <row r="29" spans="12:28">
      <c r="L29" s="50"/>
      <c r="Z29" s="49"/>
    </row>
    <row r="30" spans="12:28">
      <c r="L30" s="50"/>
      <c r="Z30" s="49"/>
    </row>
    <row r="31" spans="12:28">
      <c r="Z31" s="49"/>
    </row>
    <row r="32" spans="12:28">
      <c r="Z32" s="49"/>
    </row>
    <row r="33" spans="24:26">
      <c r="Z33" s="49"/>
    </row>
    <row r="34" spans="24:26">
      <c r="Z34" s="49"/>
    </row>
    <row r="35" spans="24:26">
      <c r="Z35" s="49"/>
    </row>
    <row r="36" spans="24:26">
      <c r="Z36" s="49"/>
    </row>
    <row r="37" spans="24:26">
      <c r="Z37" s="49"/>
    </row>
    <row r="38" spans="24:26">
      <c r="Z38" s="49"/>
    </row>
    <row r="39" spans="24:26">
      <c r="X39" s="49"/>
    </row>
  </sheetData>
  <autoFilter ref="B4:V4" xr:uid="{A88B1B3E-4E70-4DED-A68D-1A49C4A0A6B1}"/>
  <mergeCells count="5">
    <mergeCell ref="B3:E3"/>
    <mergeCell ref="F3:K3"/>
    <mergeCell ref="L3:Q3"/>
    <mergeCell ref="R3:T3"/>
    <mergeCell ref="U3:X3"/>
  </mergeCell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BA7A-3B92-4FE9-8202-718ED5307DC3}">
  <sheetPr>
    <pageSetUpPr fitToPage="1"/>
  </sheetPr>
  <dimension ref="B1:AK31"/>
  <sheetViews>
    <sheetView workbookViewId="0">
      <pane xSplit="2" ySplit="4" topLeftCell="F5" activePane="bottomRight" state="frozen"/>
      <selection activeCell="Z32" sqref="Z32"/>
      <selection pane="topRight" activeCell="Z32" sqref="Z32"/>
      <selection pane="bottomLeft" activeCell="Z32" sqref="Z32"/>
      <selection pane="bottomRight" activeCell="M39" sqref="M39"/>
    </sheetView>
  </sheetViews>
  <sheetFormatPr defaultColWidth="9.140625" defaultRowHeight="12.75"/>
  <cols>
    <col min="1" max="1" width="3.7109375" style="45" customWidth="1"/>
    <col min="2" max="2" width="14.28515625" style="48" customWidth="1"/>
    <col min="3" max="3" width="12.28515625" style="47" customWidth="1"/>
    <col min="4" max="5" width="9.7109375" style="47" customWidth="1"/>
    <col min="6" max="8" width="9.42578125" style="45" customWidth="1"/>
    <col min="9" max="10" width="6.5703125" style="45" customWidth="1"/>
    <col min="11" max="11" width="7.140625" style="45" customWidth="1"/>
    <col min="12" max="12" width="16.85546875" style="46" customWidth="1"/>
    <col min="13" max="14" width="9.140625" style="45"/>
    <col min="15" max="15" width="8.42578125" style="45" customWidth="1"/>
    <col min="16" max="16" width="8.5703125" style="45" customWidth="1"/>
    <col min="17" max="18" width="10.7109375" style="45" customWidth="1"/>
    <col min="19" max="19" width="13.140625" style="45" customWidth="1"/>
    <col min="20" max="20" width="8.85546875" style="45" customWidth="1"/>
    <col min="21" max="24" width="10.7109375" style="45" customWidth="1"/>
    <col min="25" max="25" width="3.85546875" style="45" customWidth="1"/>
    <col min="26" max="26" width="10.7109375" style="45" customWidth="1"/>
    <col min="27" max="27" width="10.28515625" style="45" customWidth="1"/>
    <col min="28" max="28" width="10.5703125" style="45" customWidth="1"/>
    <col min="29" max="35" width="9.140625" style="45"/>
    <col min="36" max="36" width="11.7109375" style="45" customWidth="1"/>
    <col min="37" max="37" width="8.28515625" style="45" customWidth="1"/>
    <col min="38" max="16384" width="9.140625" style="45"/>
  </cols>
  <sheetData>
    <row r="1" spans="2:37" ht="15">
      <c r="B1" s="86">
        <v>44927</v>
      </c>
      <c r="Z1" s="82"/>
    </row>
    <row r="2" spans="2:37" ht="26.25" customHeight="1">
      <c r="B2" s="85" t="s">
        <v>150</v>
      </c>
      <c r="C2" s="84"/>
      <c r="D2" s="84"/>
      <c r="E2" s="84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Z2" s="82"/>
    </row>
    <row r="3" spans="2:37" ht="25.5" customHeight="1">
      <c r="B3" s="116"/>
      <c r="C3" s="117"/>
      <c r="D3" s="117"/>
      <c r="E3" s="118"/>
      <c r="F3" s="119" t="s">
        <v>140</v>
      </c>
      <c r="G3" s="120"/>
      <c r="H3" s="120"/>
      <c r="I3" s="120"/>
      <c r="J3" s="120"/>
      <c r="K3" s="121"/>
      <c r="L3" s="122" t="s">
        <v>139</v>
      </c>
      <c r="M3" s="123"/>
      <c r="N3" s="123"/>
      <c r="O3" s="123"/>
      <c r="P3" s="123"/>
      <c r="Q3" s="124"/>
      <c r="R3" s="122" t="s">
        <v>138</v>
      </c>
      <c r="S3" s="123"/>
      <c r="T3" s="124"/>
      <c r="U3" s="119" t="s">
        <v>137</v>
      </c>
      <c r="V3" s="120"/>
      <c r="W3" s="120"/>
      <c r="X3" s="121"/>
      <c r="Z3" s="82"/>
      <c r="AK3" s="53"/>
    </row>
    <row r="4" spans="2:37" ht="25.5">
      <c r="B4" s="81" t="s">
        <v>136</v>
      </c>
      <c r="C4" s="81" t="s">
        <v>135</v>
      </c>
      <c r="D4" s="81" t="s">
        <v>134</v>
      </c>
      <c r="E4" s="81" t="s">
        <v>133</v>
      </c>
      <c r="F4" s="79" t="s">
        <v>132</v>
      </c>
      <c r="G4" s="79" t="s">
        <v>131</v>
      </c>
      <c r="H4" s="79" t="s">
        <v>130</v>
      </c>
      <c r="I4" s="80" t="s">
        <v>129</v>
      </c>
      <c r="J4" s="80" t="s">
        <v>128</v>
      </c>
      <c r="K4" s="79" t="s">
        <v>127</v>
      </c>
      <c r="L4" s="79" t="s">
        <v>126</v>
      </c>
      <c r="M4" s="79" t="s">
        <v>125</v>
      </c>
      <c r="N4" s="79" t="s">
        <v>124</v>
      </c>
      <c r="O4" s="79" t="s">
        <v>123</v>
      </c>
      <c r="P4" s="79" t="s">
        <v>122</v>
      </c>
      <c r="Q4" s="79" t="s">
        <v>121</v>
      </c>
      <c r="R4" s="79" t="s">
        <v>120</v>
      </c>
      <c r="S4" s="79" t="s">
        <v>119</v>
      </c>
      <c r="T4" s="79" t="s">
        <v>118</v>
      </c>
      <c r="U4" s="78">
        <v>2020</v>
      </c>
      <c r="V4" s="78">
        <v>2019</v>
      </c>
      <c r="W4" s="78">
        <v>2018</v>
      </c>
      <c r="X4" s="78" t="s">
        <v>117</v>
      </c>
      <c r="AA4" s="46">
        <v>1</v>
      </c>
      <c r="AC4" s="46"/>
      <c r="AD4" s="46"/>
      <c r="AE4" s="46"/>
      <c r="AF4" s="46"/>
      <c r="AG4" s="46"/>
      <c r="AH4" s="46"/>
      <c r="AI4" s="46"/>
      <c r="AJ4" s="46"/>
      <c r="AK4" s="46"/>
    </row>
    <row r="5" spans="2:37" ht="40.5" customHeight="1">
      <c r="B5" s="95" t="s">
        <v>116</v>
      </c>
      <c r="C5" s="94"/>
      <c r="D5" s="94"/>
      <c r="E5" s="94"/>
      <c r="F5" s="93"/>
      <c r="G5" s="93"/>
      <c r="H5" s="93"/>
      <c r="I5" s="92"/>
      <c r="J5" s="92"/>
      <c r="K5" s="91"/>
      <c r="L5" s="90"/>
      <c r="M5" s="90"/>
      <c r="N5" s="90"/>
      <c r="O5" s="89"/>
      <c r="P5" s="90"/>
      <c r="Q5" s="90"/>
      <c r="R5" s="90"/>
      <c r="S5" s="90"/>
      <c r="T5" s="89"/>
      <c r="U5" s="88"/>
      <c r="V5" s="88"/>
      <c r="W5" s="88"/>
      <c r="X5" s="88">
        <f>SUM(X6:X7)</f>
        <v>552210.66666666663</v>
      </c>
      <c r="Z5" s="55">
        <v>2023</v>
      </c>
      <c r="AA5" s="55">
        <v>2024</v>
      </c>
      <c r="AB5" s="69" t="s">
        <v>115</v>
      </c>
    </row>
    <row r="6" spans="2:37">
      <c r="B6" s="66" t="s">
        <v>149</v>
      </c>
      <c r="C6" s="65" t="s">
        <v>67</v>
      </c>
      <c r="D6" s="65" t="s">
        <v>66</v>
      </c>
      <c r="E6" s="65">
        <f>YEAR(F6)</f>
        <v>2008</v>
      </c>
      <c r="F6" s="64">
        <v>39584</v>
      </c>
      <c r="G6" s="64">
        <v>39811</v>
      </c>
      <c r="H6" s="64">
        <v>45288</v>
      </c>
      <c r="I6" s="63">
        <v>15.005479452054795</v>
      </c>
      <c r="J6" s="62">
        <f>MAX((H6+1-$B$1)/(((4*365)+1)/4),0)</f>
        <v>0.99110198494182067</v>
      </c>
      <c r="K6" s="61">
        <v>106.5</v>
      </c>
      <c r="L6" s="60" t="s">
        <v>77</v>
      </c>
      <c r="M6" s="60" t="s">
        <v>148</v>
      </c>
      <c r="N6" s="68"/>
      <c r="O6" s="67"/>
      <c r="P6" s="60" t="s">
        <v>145</v>
      </c>
      <c r="Q6" s="60" t="s">
        <v>144</v>
      </c>
      <c r="R6" s="68" t="s">
        <v>143</v>
      </c>
      <c r="S6" s="68" t="s">
        <v>143</v>
      </c>
      <c r="T6" s="68" t="s">
        <v>143</v>
      </c>
      <c r="U6" s="58">
        <v>300002</v>
      </c>
      <c r="V6" s="58">
        <v>257736</v>
      </c>
      <c r="W6" s="58">
        <v>262685</v>
      </c>
      <c r="X6" s="58">
        <f>AVERAGE(U6:W6)</f>
        <v>273474.33333333331</v>
      </c>
      <c r="Z6" s="53">
        <f>IF(YEAR($H6)=Z$5,($J6-Z$4)*$X6,IF(Z$5&lt;YEAR($H6),$X6,0))</f>
        <v>271040.95459730778</v>
      </c>
      <c r="AA6" s="53">
        <f>IF(YEAR($H6)=AA$5,($J6-AA$4)*$X6,IF(AA$5&lt;YEAR($H6),$X6,0))</f>
        <v>0</v>
      </c>
      <c r="AB6" s="53">
        <f>SUM(Z6:AA6)</f>
        <v>271040.95459730778</v>
      </c>
    </row>
    <row r="7" spans="2:37">
      <c r="B7" s="66" t="s">
        <v>147</v>
      </c>
      <c r="C7" s="65" t="s">
        <v>67</v>
      </c>
      <c r="D7" s="65" t="s">
        <v>66</v>
      </c>
      <c r="E7" s="65">
        <f>YEAR(F7)</f>
        <v>2008</v>
      </c>
      <c r="F7" s="64">
        <v>39591</v>
      </c>
      <c r="G7" s="64">
        <v>40102</v>
      </c>
      <c r="H7" s="64">
        <v>45580</v>
      </c>
      <c r="I7" s="63">
        <v>15.008219178082191</v>
      </c>
      <c r="J7" s="62">
        <f>MAX((H7+1-$B$1)/(((4*365)+1)/4),0)</f>
        <v>1.7905544147843941</v>
      </c>
      <c r="K7" s="61">
        <v>103.5</v>
      </c>
      <c r="L7" s="60" t="s">
        <v>77</v>
      </c>
      <c r="M7" s="60" t="s">
        <v>146</v>
      </c>
      <c r="N7" s="68"/>
      <c r="O7" s="67"/>
      <c r="P7" s="60" t="s">
        <v>145</v>
      </c>
      <c r="Q7" s="60" t="s">
        <v>144</v>
      </c>
      <c r="R7" s="68" t="s">
        <v>143</v>
      </c>
      <c r="S7" s="68" t="s">
        <v>143</v>
      </c>
      <c r="T7" s="68" t="s">
        <v>143</v>
      </c>
      <c r="U7" s="58">
        <v>318314</v>
      </c>
      <c r="V7" s="58">
        <v>267124</v>
      </c>
      <c r="W7" s="58">
        <v>250771</v>
      </c>
      <c r="X7" s="58">
        <f>AVERAGE(U7:W7)</f>
        <v>278736.33333333331</v>
      </c>
      <c r="Z7" s="53">
        <f>IF(YEAR($H7)=Z$5,($J7-Z$4)*$X7,IF(Z$5&lt;YEAR($H7),$X7,0))</f>
        <v>278736.33333333331</v>
      </c>
      <c r="AA7" s="53">
        <f>IF(YEAR($H7)=AA$5,($J7-AA$4)*$X7,IF(AA$5&lt;YEAR($H7),$X7,0))</f>
        <v>220356.23887748114</v>
      </c>
      <c r="AB7" s="53">
        <f>SUM(Z7:AA7)</f>
        <v>499092.57221081445</v>
      </c>
    </row>
    <row r="8" spans="2:37" ht="13.5" thickBot="1">
      <c r="X8" s="52" t="s">
        <v>58</v>
      </c>
      <c r="Z8" s="51">
        <f>SUM(Z6:Z7)</f>
        <v>549777.28793064109</v>
      </c>
      <c r="AA8" s="51">
        <f>SUM(AA6:AA7)</f>
        <v>220356.23887748114</v>
      </c>
      <c r="AB8" s="51">
        <f>SUM(AB6:AB7)</f>
        <v>770133.52680812217</v>
      </c>
    </row>
    <row r="9" spans="2:37" ht="13.5" thickTop="1">
      <c r="Z9" s="57"/>
      <c r="AA9" s="57"/>
      <c r="AB9" s="57"/>
    </row>
    <row r="10" spans="2:37">
      <c r="X10" s="56" t="s">
        <v>142</v>
      </c>
      <c r="Z10" s="87"/>
      <c r="AA10" s="87"/>
    </row>
    <row r="11" spans="2:37">
      <c r="U11" s="96"/>
      <c r="V11" s="96"/>
      <c r="W11" s="96"/>
      <c r="X11" s="52" t="s">
        <v>55</v>
      </c>
      <c r="Y11" s="96"/>
      <c r="Z11" s="97">
        <v>0.70199999999999996</v>
      </c>
      <c r="AA11" s="97">
        <v>0.70199999999999996</v>
      </c>
    </row>
    <row r="12" spans="2:37">
      <c r="X12" s="54" t="s">
        <v>54</v>
      </c>
      <c r="Z12" s="49">
        <f>(1-Z11)*Z8</f>
        <v>163833.63180333108</v>
      </c>
      <c r="AA12" s="49">
        <f>(1-AA11)*AA8</f>
        <v>65666.159185489392</v>
      </c>
      <c r="AB12" s="53">
        <f>SUM(Z12:AA12)</f>
        <v>229499.79098882049</v>
      </c>
    </row>
    <row r="13" spans="2:37">
      <c r="Z13" s="49"/>
    </row>
    <row r="14" spans="2:37" ht="13.5" thickBot="1">
      <c r="X14" s="52" t="s">
        <v>53</v>
      </c>
      <c r="Z14" s="51">
        <f>Z8-Z12</f>
        <v>385943.65612731001</v>
      </c>
      <c r="AA14" s="51">
        <f>AA8-AA12</f>
        <v>154690.07969199173</v>
      </c>
      <c r="AB14" s="51">
        <f>AB8-AB12</f>
        <v>540633.73581930168</v>
      </c>
    </row>
    <row r="15" spans="2:37" ht="13.5" thickTop="1">
      <c r="Z15" s="49"/>
    </row>
    <row r="16" spans="2:37">
      <c r="V16" s="45" t="s">
        <v>52</v>
      </c>
      <c r="Z16" s="49"/>
    </row>
    <row r="17" spans="12:26">
      <c r="Z17" s="49"/>
    </row>
    <row r="18" spans="12:26">
      <c r="Z18" s="49"/>
    </row>
    <row r="19" spans="12:26">
      <c r="Z19" s="49"/>
    </row>
    <row r="20" spans="12:26">
      <c r="Z20" s="49"/>
    </row>
    <row r="21" spans="12:26">
      <c r="L21" s="50"/>
      <c r="Z21" s="49"/>
    </row>
    <row r="22" spans="12:26">
      <c r="L22" s="50"/>
      <c r="Z22" s="49"/>
    </row>
    <row r="23" spans="12:26">
      <c r="Z23" s="49"/>
    </row>
    <row r="24" spans="12:26">
      <c r="Z24" s="49"/>
    </row>
    <row r="25" spans="12:26">
      <c r="Z25" s="49"/>
    </row>
    <row r="26" spans="12:26">
      <c r="Z26" s="49"/>
    </row>
    <row r="27" spans="12:26">
      <c r="Z27" s="49"/>
    </row>
    <row r="28" spans="12:26">
      <c r="Z28" s="49"/>
    </row>
    <row r="29" spans="12:26">
      <c r="Z29" s="49"/>
    </row>
    <row r="30" spans="12:26">
      <c r="Z30" s="49"/>
    </row>
    <row r="31" spans="12:26">
      <c r="X31" s="49"/>
    </row>
  </sheetData>
  <autoFilter ref="B4:V4" xr:uid="{A88B1B3E-4E70-4DED-A68D-1A49C4A0A6B1}"/>
  <mergeCells count="5">
    <mergeCell ref="B3:E3"/>
    <mergeCell ref="F3:K3"/>
    <mergeCell ref="L3:Q3"/>
    <mergeCell ref="R3:T3"/>
    <mergeCell ref="U3:X3"/>
  </mergeCells>
  <pageMargins left="0.7" right="0.7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36F33C6CF7B42B29260099293744F" ma:contentTypeVersion="0" ma:contentTypeDescription="Create a new document." ma:contentTypeScope="" ma:versionID="95b31cf77c0b8e7b01836a53a5963c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8EDDB4-C30F-4EF8-BB57-0AF9DC586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FC8970-0992-47D4-A595-FF307997AE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A3E4A2-7E23-47C0-B071-742B5892C9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1. Instructions</vt:lpstr>
      <vt:lpstr>2. Contact Information</vt:lpstr>
      <vt:lpstr>3. Product &amp; Bid Information</vt:lpstr>
      <vt:lpstr>Attachment A-Short-Term Bundled</vt:lpstr>
      <vt:lpstr>Attachment B - S-Term Unbundled</vt:lpstr>
      <vt:lpstr>Form_title</vt:lpstr>
      <vt:lpstr>'1. Instructions'!Print_Area</vt:lpstr>
      <vt:lpstr>'2. Contact Information'!Print_Area</vt:lpstr>
      <vt:lpstr>'3. Product &amp; Bid Information'!Print_Area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mboldyre</dc:creator>
  <cp:keywords/>
  <dc:description/>
  <cp:lastModifiedBy>Reyes, Czarina M -  E&amp;FP</cp:lastModifiedBy>
  <cp:revision/>
  <dcterms:created xsi:type="dcterms:W3CDTF">2010-10-08T22:09:46Z</dcterms:created>
  <dcterms:modified xsi:type="dcterms:W3CDTF">2023-01-09T22:25:44Z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0x01010089136F33C6CF7B42B29260099293744F</vt:lpwstr>
  </property>
</Properties>
</file>