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empra-my.sharepoint.com/personal/ylu1_sdge_com/Documents/Shared Documents/01_Procurement/15_Market Offer REC Sales/Long-term MO Mar 2023/"/>
    </mc:Choice>
  </mc:AlternateContent>
  <xr:revisionPtr revIDLastSave="29" documentId="8_{D425CD2A-A86C-4A6B-80C8-F86F3A2308A0}" xr6:coauthVersionLast="47" xr6:coauthVersionMax="47" xr10:uidLastSave="{AB8E3B9F-F1E3-48D8-8EB7-3865865BA47C}"/>
  <bookViews>
    <workbookView minimized="1" xWindow="360" yWindow="936" windowWidth="19104" windowHeight="10296" tabRatio="951" activeTab="2" xr2:uid="{00000000-000D-0000-FFFF-FFFF00000000}"/>
  </bookViews>
  <sheets>
    <sheet name="1. Instructions" sheetId="3" r:id="rId1"/>
    <sheet name="2. Contact Information" sheetId="4" r:id="rId2"/>
    <sheet name="3. Bundled Product Bid" sheetId="10" r:id="rId3"/>
    <sheet name="Attachment A-Long-Term Bundled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6x16">#REF!</definedName>
    <definedName name="_6x16Price">#REF!</definedName>
    <definedName name="_7x24">#REF!</definedName>
    <definedName name="_7x24Price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10000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3" hidden="1">'Attachment A-Long-Term Bundled'!$B$4:$V$4</definedName>
    <definedName name="_foo1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_foo2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_foo3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_foo4" hidden="1">{"Summary","1",FALSE,"Summary"}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A_2_Hyperlink">#REF!</definedName>
    <definedName name="aa">#REF!</definedName>
    <definedName name="aaa">#REF!</definedName>
    <definedName name="AccttoSolve">#REF!</definedName>
    <definedName name="ActlAcrlSt">#REF!</definedName>
    <definedName name="ActlAcrlStOfstCnst">#REF!</definedName>
    <definedName name="ActlAcrlStOfstMltpl">#REF!</definedName>
    <definedName name="ActualMo">#REF!</definedName>
    <definedName name="AGEGasColPct">#REF!</definedName>
    <definedName name="AGEGasColTrueUp">#REF!</definedName>
    <definedName name="AllFFSWRange">#REF!</definedName>
    <definedName name="Alloc">[1]ContractData!$L$10:$O$52</definedName>
    <definedName name="AllOptionRange">#REF!</definedName>
    <definedName name="ANAAvoid">[2]Trkr!$E$7</definedName>
    <definedName name="ANAIOU">[2]Trkr!$D$7</definedName>
    <definedName name="ANAMMBtu">[2]Trkr!$AL$7</definedName>
    <definedName name="ANAMonth">[2]Trkr!$B$7</definedName>
    <definedName name="ANAMWh">[2]Trkr!$AM$7</definedName>
    <definedName name="ANATotAmt">[2]Trkr!$X$7</definedName>
    <definedName name="ANAType">[2]Trkr!$C$7</definedName>
    <definedName name="ANAVend">[2]Trkr!$W$7</definedName>
    <definedName name="AnnualCCGT">[3]EnergyBenefits_NewCCGT_Val!$V$9:$BF$28</definedName>
    <definedName name="AnnualCT">[3]EnergyBenefits_NewCT_Val!$V$9:$BF$28</definedName>
    <definedName name="AnnualSU">[3]EnergyBenefits_ExistSU_Val!$V$9:$BF$28</definedName>
    <definedName name="Apr">'[4]Etiwanda v114'!#REF!</definedName>
    <definedName name="ARatio2005">#REF!</definedName>
    <definedName name="ARatioNP">#REF!</definedName>
    <definedName name="ARatioSP">#REF!</definedName>
    <definedName name="ASMoLg">#REF!</definedName>
    <definedName name="Aug">'[4]Etiwanda v114'!#REF!</definedName>
    <definedName name="Balancing_Authority">#REF!</definedName>
    <definedName name="BalNeutFlag">#REF!</definedName>
    <definedName name="BAOfst1">#REF!</definedName>
    <definedName name="BAOfst1old">#REF!</definedName>
    <definedName name="BAOfst2">#REF!</definedName>
    <definedName name="BAOfst2old">#REF!</definedName>
    <definedName name="BAOfst3">#REF!</definedName>
    <definedName name="BAOfst3old">#REF!</definedName>
    <definedName name="BaseLoc">#REF!</definedName>
    <definedName name="Basis">#REF!</definedName>
    <definedName name="BASrc1End">#REF!</definedName>
    <definedName name="BASrc1Start">#REF!</definedName>
    <definedName name="BASrc2End">#REF!</definedName>
    <definedName name="BASrc2Start">#REF!</definedName>
    <definedName name="BASrc3End">#REF!</definedName>
    <definedName name="BASrc3Start">#REF!</definedName>
    <definedName name="BASrc4End">#REF!</definedName>
    <definedName name="BASrc4Start">#REF!</definedName>
    <definedName name="BASrc5End">#REF!</definedName>
    <definedName name="BASrc5Start">#REF!</definedName>
    <definedName name="BATgt1">#REF!</definedName>
    <definedName name="BATgt2">#REF!</definedName>
    <definedName name="BATgt3">#REF!</definedName>
    <definedName name="BATgt4">#REF!</definedName>
    <definedName name="BATgt5">#REF!</definedName>
    <definedName name="BCAIntAdjAmt">#REF!</definedName>
    <definedName name="BCAIntAdjMo">#REF!</definedName>
    <definedName name="BCCAccUnpd">#REF!</definedName>
    <definedName name="BCCBalAdjAmt">#REF!</definedName>
    <definedName name="BCCBalAdjDt">#REF!</definedName>
    <definedName name="BCCBalAdjMo">#REF!</definedName>
    <definedName name="BCCBegBal">#REF!</definedName>
    <definedName name="BCPBalAdjAmt">#REF!</definedName>
    <definedName name="BCPBalAdjDt">#REF!</definedName>
    <definedName name="BCPBalAdjMo">#REF!</definedName>
    <definedName name="BCPBegBal">#REF!</definedName>
    <definedName name="BdAccPrjnFstDt">#REF!</definedName>
    <definedName name="BdClsgDt">#REF!</definedName>
    <definedName name="BdClsgDt2">#REF!</definedName>
    <definedName name="BdCRSAcctoCsh">#REF!</definedName>
    <definedName name="BdSolntoNpt">#REF!</definedName>
    <definedName name="BNBdRtRwSt">#REF!</definedName>
    <definedName name="BNPwrRtRwSt">#REF!</definedName>
    <definedName name="BondDataSet">#REF!</definedName>
    <definedName name="BondRw">#REF!</definedName>
    <definedName name="BondRwSt">#REF!</definedName>
    <definedName name="BondSolns">#REF!</definedName>
    <definedName name="Boolean_yes_no">#REF!</definedName>
    <definedName name="borub">[5]Validation!$A$53:$A$54</definedName>
    <definedName name="BTU">'[6]BTU Monthly'!$B$2:$EG$146</definedName>
    <definedName name="Buy_Sell">#REF!</definedName>
    <definedName name="bv">[3]NewCCGTVal!$CH$13</definedName>
    <definedName name="C_1_Hyperlink">#REF!</definedName>
    <definedName name="C_2_Hyperlink">#REF!</definedName>
    <definedName name="CAISO_Board_Approval_Status">#REF!</definedName>
    <definedName name="CAISO_Control_Timescale">#REF!</definedName>
    <definedName name="Calculation_Year">#REF!</definedName>
    <definedName name="Calp2TermDt">#REF!</definedName>
    <definedName name="capacity_price_calculation_year">#REF!</definedName>
    <definedName name="CapCostr">'[3]User Inputs&amp;Unit Characteristic'!$E$44</definedName>
    <definedName name="Case">[7]Production!$AS$2</definedName>
    <definedName name="CaseComboRwSt">#REF!</definedName>
    <definedName name="CaseNm">#REF!</definedName>
    <definedName name="CaseNmPrec">#REF!</definedName>
    <definedName name="CCGTcap">'[3]User Inputs&amp;Unit Characteristic'!$C$7</definedName>
    <definedName name="CCGTCapCost">'[3]User Inputs&amp;Unit Characteristic'!$C$16</definedName>
    <definedName name="CCGTCapCostbaseyr">'[3]User Inputs&amp;Unit Characteristic'!$D$16</definedName>
    <definedName name="CCGTFOM">'[3]User Inputs&amp;Unit Characteristic'!$C$32</definedName>
    <definedName name="CCGTFOMbaseyr">'[3]User Inputs&amp;Unit Characteristic'!$D$32</definedName>
    <definedName name="CCGTforcedO">'[3]User Inputs&amp;Unit Characteristic'!$C$28</definedName>
    <definedName name="CCGTinccap">'[3]User Inputs&amp;Unit Characteristic'!$C$24</definedName>
    <definedName name="CCGTincHR">'[3]User Inputs&amp;Unit Characteristic'!$C$25</definedName>
    <definedName name="CCGTmincap">'[3]User Inputs&amp;Unit Characteristic'!$C$23</definedName>
    <definedName name="CCGTminHR">'[3]User Inputs&amp;Unit Characteristic'!$C$22</definedName>
    <definedName name="CCGTonlineyr">'[3]User Inputs&amp;Unit Characteristic'!$C$6</definedName>
    <definedName name="CCGTplannedO">'[3]User Inputs&amp;Unit Characteristic'!$C$27</definedName>
    <definedName name="CCGTVOM">'[3]User Inputs&amp;Unit Characteristic'!$C$33</definedName>
    <definedName name="CCGTVOMbaseyr">'[3]User Inputs&amp;Unit Characteristic'!$D$33</definedName>
    <definedName name="Change_from_Prior">[7]Production!#REF!</definedName>
    <definedName name="CheckAcctBalDate">#REF!</definedName>
    <definedName name="CheckAcctBalFile">#REF!</definedName>
    <definedName name="CheckCase">#REF!</definedName>
    <definedName name="CheckCaseNm">#REF!</definedName>
    <definedName name="CheckCshPrjnFstDt">#REF!</definedName>
    <definedName name="CheckEPrjnFstDt">#REF!</definedName>
    <definedName name="CheckFdXferPrjnFstDt">#REF!</definedName>
    <definedName name="ClientNm">#REF!</definedName>
    <definedName name="CNORTH">#REF!</definedName>
    <definedName name="CollSortAnchor">#REF!</definedName>
    <definedName name="ColumntoSolve">#REF!</definedName>
    <definedName name="CompStCol">#REF!</definedName>
    <definedName name="Const_Price">#REF!</definedName>
    <definedName name="Contract_A">'[8]Project notes and changes'!$Q$2:$Q$6</definedName>
    <definedName name="Contract_Name">#REF!</definedName>
    <definedName name="ContractCost">#REF!</definedName>
    <definedName name="ContractGen">#REF!</definedName>
    <definedName name="ContractStatus">'[9]Drop-Down Lists'!$H$18:$H$21</definedName>
    <definedName name="ContractYear">#REF!</definedName>
    <definedName name="Cor">#REF!</definedName>
    <definedName name="Coral_Index">[10]Summary!#REF!</definedName>
    <definedName name="Corr">#REF!</definedName>
    <definedName name="corrCurve">#REF!</definedName>
    <definedName name="corrdate">'[3]Market Data Load'!$H$3</definedName>
    <definedName name="corrMo">#REF!</definedName>
    <definedName name="CostID">#REF!</definedName>
    <definedName name="Country">#REF!</definedName>
    <definedName name="CPUC">'[11]Drop Down Lists'!$D$16:$D$18</definedName>
    <definedName name="CREZ">#REF!</definedName>
    <definedName name="CRSBdChgAcc">#REF!</definedName>
    <definedName name="CSCE">#REF!</definedName>
    <definedName name="CSDGE">#REF!</definedName>
    <definedName name="CshBalSrc">#REF!</definedName>
    <definedName name="CshPrjnFstDt">#REF!</definedName>
    <definedName name="CTcap">'[3]User Inputs&amp;Unit Characteristic'!$E$7</definedName>
    <definedName name="CTCapCost">'[3]User Inputs&amp;Unit Characteristic'!$E$16</definedName>
    <definedName name="CTCapCostbaseyr">'[3]User Inputs&amp;Unit Characteristic'!$F$16</definedName>
    <definedName name="CTFOM">'[3]User Inputs&amp;Unit Characteristic'!$E$32</definedName>
    <definedName name="CTFOMbaseyr">'[3]User Inputs&amp;Unit Characteristic'!$F$32</definedName>
    <definedName name="CTFOMr">'[3]User Inputs&amp;Unit Characteristic'!#REF!</definedName>
    <definedName name="CTforcedO">'[3]User Inputs&amp;Unit Characteristic'!$E$28</definedName>
    <definedName name="CTinccap">'[3]User Inputs&amp;Unit Characteristic'!$E$24</definedName>
    <definedName name="CTincHR">'[3]User Inputs&amp;Unit Characteristic'!$E$25</definedName>
    <definedName name="CTmincap">'[3]User Inputs&amp;Unit Characteristic'!$E$23</definedName>
    <definedName name="CTminHR">'[3]User Inputs&amp;Unit Characteristic'!$E$22</definedName>
    <definedName name="CTonlineyr">'[3]User Inputs&amp;Unit Characteristic'!$E$6</definedName>
    <definedName name="CTplannedO">'[3]User Inputs&amp;Unit Characteristic'!$E$27</definedName>
    <definedName name="CTVOM">'[3]User Inputs&amp;Unit Characteristic'!$E$33</definedName>
    <definedName name="CTVOMbaseyr">'[3]User Inputs&amp;Unit Characteristic'!$F$33</definedName>
    <definedName name="CurveID">#REF!</definedName>
    <definedName name="CURVES">#REF!</definedName>
    <definedName name="D_12_Hyperlink">#REF!</definedName>
    <definedName name="D_5Hyperlink">#REF!</definedName>
    <definedName name="D_6Hyperlink">#REF!</definedName>
    <definedName name="D_9_Hyperlink">#REF!</definedName>
    <definedName name="DailyMktValue">#REF!</definedName>
    <definedName name="DailyReport">#REF!</definedName>
    <definedName name="data">[12]Accounting!$C$18:$L$74</definedName>
    <definedName name="date_dst_begins">#REF!</definedName>
    <definedName name="date_dst_ends">#REF!</definedName>
    <definedName name="DBName">#REF!</definedName>
    <definedName name="DBPath">#REF!</definedName>
    <definedName name="DC_Calpine_1_2">[10]Summary!#REF!</definedName>
    <definedName name="DC_Calpine_2_3">[10]Summary!#REF!</definedName>
    <definedName name="DC_Calpine_3">[10]Summary!#REF!</definedName>
    <definedName name="DC_Calpine_SJ">[10]Summary!#REF!</definedName>
    <definedName name="DC_CoralSysToll">[10]Summary!#REF!</definedName>
    <definedName name="DC_CP_Midway">[10]Summary!#REF!</definedName>
    <definedName name="DC_CP_Panoche">[10]Summary!#REF!</definedName>
    <definedName name="DC_CP_Vacadixon">[10]Summary!#REF!</definedName>
    <definedName name="DC_Crockett">[10]Summary!#REF!</definedName>
    <definedName name="DC_Fresno_Cogen">[10]Summary!#REF!</definedName>
    <definedName name="DC_GWF_I_II">[10]Summary!#REF!</definedName>
    <definedName name="DC_GWF_IIIa">[10]Summary!#REF!</definedName>
    <definedName name="DC_Mobile">[10]Summary!#REF!</definedName>
    <definedName name="DC_Pacificorp">[10]Summary!#REF!</definedName>
    <definedName name="DC_PxSysToll">[10]Summary!#REF!</definedName>
    <definedName name="DC_WH_Gates">[10]Summary!#REF!</definedName>
    <definedName name="DC_WH_Panoche">[10]Summary!#REF!</definedName>
    <definedName name="debt_timer">'[3]Mid-year debt adjustment'!$C$15</definedName>
    <definedName name="debtP">'[3]User Inputs&amp;Unit Characteristic'!$E$51</definedName>
    <definedName name="debtterm">'[3]User Inputs&amp;Unit Characteristic'!$E$52</definedName>
    <definedName name="Dec">'[4]Etiwanda v114'!#REF!</definedName>
    <definedName name="decay_start">'[3]Inputs for Valuation'!$D$3</definedName>
    <definedName name="default_value">#REF!</definedName>
    <definedName name="Delivery_Term">#REF!</definedName>
    <definedName name="Deterministic">'[11]Drop Down Lists'!#REF!</definedName>
    <definedName name="Developer_Experience">#REF!</definedName>
    <definedName name="DF">#REF!</definedName>
    <definedName name="DiffCol">#REF!</definedName>
    <definedName name="DiscRt">'[1]Summary Table'!$E$6</definedName>
    <definedName name="distribution_losses">[13]Assumptions!$C$17</definedName>
    <definedName name="DLossFctr">#REF!</definedName>
    <definedName name="DS1CRw">#REF!</definedName>
    <definedName name="DS1StRw">#REF!</definedName>
    <definedName name="DS1Txt">#REF!</definedName>
    <definedName name="DS1Val">#REF!</definedName>
    <definedName name="DS2CRw">#REF!</definedName>
    <definedName name="DS2StRw">#REF!</definedName>
    <definedName name="DS2Txt">#REF!</definedName>
    <definedName name="DS2Val">#REF!</definedName>
    <definedName name="DSCCol">#REF!</definedName>
    <definedName name="DSRASpInv1stPmt">#REF!</definedName>
    <definedName name="DSRASpInvAggIntRt">#REF!</definedName>
    <definedName name="DSRASpInvAggPrin">#REF!</definedName>
    <definedName name="DSRASpInvAmt">#REF!</definedName>
    <definedName name="DSRASpInvBaseDt">#REF!</definedName>
    <definedName name="DSRASpInvEndDt">#REF!</definedName>
    <definedName name="DSRASpInvPmts">#REF!</definedName>
    <definedName name="DSRASpInvRt">#REF!</definedName>
    <definedName name="DSRASpInvStrDt">#REF!</definedName>
    <definedName name="DSRBalAdjAmt">#REF!</definedName>
    <definedName name="DSRBalAdjDt">#REF!</definedName>
    <definedName name="DSRBalAdjMo">#REF!</definedName>
    <definedName name="DSRBegBal">#REF!</definedName>
    <definedName name="DSRMinBal">#REF!</definedName>
    <definedName name="DSRMinBalExactDt">#REF!</definedName>
    <definedName name="DSStCol">#REF!</definedName>
    <definedName name="DWRAdderBCRt">#REF!</definedName>
    <definedName name="DWRAdderPARt">#REF!</definedName>
    <definedName name="DWRColOfst">#REF!</definedName>
    <definedName name="DWRExtyPmts">#REF!</definedName>
    <definedName name="DWRExtyPmtsAmt">#REF!</definedName>
    <definedName name="DWRExtyPmtsMo">#REF!</definedName>
    <definedName name="DWRExtyRev">#REF!</definedName>
    <definedName name="DWRExtyRevAmt">#REF!</definedName>
    <definedName name="DWRExtyRevMo">#REF!</definedName>
    <definedName name="DWRGasColCosts">#REF!</definedName>
    <definedName name="DWRGasColCostsAmt">#REF!</definedName>
    <definedName name="DWRGasColCostsMo">#REF!</definedName>
    <definedName name="DWRN">#REF!</definedName>
    <definedName name="DWRS">#REF!</definedName>
    <definedName name="EFFDATE">#REF!</definedName>
    <definedName name="EFFDATEVOLS">#REF!</definedName>
    <definedName name="ElectricSupply">'[14]Energy Balance Data'!$C$187:$EH$192</definedName>
    <definedName name="End_Date">#REF!</definedName>
    <definedName name="endcol">#REF!</definedName>
    <definedName name="EndDt">[1]MTM!$A$5</definedName>
    <definedName name="EndMo">'[1]Summary Table'!$F$4</definedName>
    <definedName name="endrow">#REF!</definedName>
    <definedName name="EndYr">'[1]Summary Table'!$E$4</definedName>
    <definedName name="Energy">#REF!</definedName>
    <definedName name="EnergyProduct">#REF!</definedName>
    <definedName name="EPmtAdvDys">#REF!</definedName>
    <definedName name="EPmtDy">#REF!</definedName>
    <definedName name="EPmtMoLg">#REF!</definedName>
    <definedName name="EPrjnFstDt">#REF!</definedName>
    <definedName name="EPS">0.01</definedName>
    <definedName name="Execution_Schedule">#REF!</definedName>
    <definedName name="Extend045678">[15]Monthly!#REF!</definedName>
    <definedName name="Extend05678">[15]Monthly!#REF!</definedName>
    <definedName name="Extend0678">[15]Monthly!#REF!</definedName>
    <definedName name="FAC">#REF!</definedName>
    <definedName name="FacilityStatus">'[9]Drop-Down Lists'!$H$25:$H$29</definedName>
    <definedName name="Factors">#REF!</definedName>
    <definedName name="FactorsNP">#REF!</definedName>
    <definedName name="FactorsSP">#REF!</definedName>
    <definedName name="Fctr">#REF!</definedName>
    <definedName name="Fctr1">#REF!</definedName>
    <definedName name="Fctr2">#REF!</definedName>
    <definedName name="Fctr2old">#REF!</definedName>
    <definedName name="Fctr3">#REF!</definedName>
    <definedName name="FctrTbl">#REF!</definedName>
    <definedName name="FdBegBalDt">#REF!</definedName>
    <definedName name="FdIntPmtMo">#REF!</definedName>
    <definedName name="FdIntRt">#REF!</definedName>
    <definedName name="FdXferPrjnFstDt">#REF!</definedName>
    <definedName name="Feb">'[4]Etiwanda v114'!#REF!</definedName>
    <definedName name="FedTaxR">'[3]User Inputs&amp;Unit Characteristic'!$E$57</definedName>
    <definedName name="FFSWRange">#REF!</definedName>
    <definedName name="FirstColumn">#REF!</definedName>
    <definedName name="FixedPrice">#REF!</definedName>
    <definedName name="FOMr">'[3]User Inputs&amp;Unit Characteristic'!$E$45</definedName>
    <definedName name="foo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Form_title">'1. Instructions'!$B$1</definedName>
    <definedName name="FP_table">#REF!</definedName>
    <definedName name="franchiseF">'[3]User Inputs&amp;Unit Characteristic'!$E$41</definedName>
    <definedName name="FROMDATE">#REF!</definedName>
    <definedName name="Fuel">#REF!</definedName>
    <definedName name="FuelCost">'[14]Fossil Costs'!$C$242:$EH$244</definedName>
    <definedName name="FuelCostReCalcYr">[16]NptAdjust!$D$17</definedName>
    <definedName name="FuelCostTgl">'[1]Summary Table'!$E$5</definedName>
    <definedName name="FuelPriceAdj">#REF!</definedName>
    <definedName name="FullBuy_Excess">#REF!</definedName>
    <definedName name="fvuhyv" hidden="1">{#N/A,#N/A,TRUE,"Section4";#N/A,#N/A,TRUE,"Tariffwksht";#N/A,#N/A,TRUE,"TariffINFO";#N/A,#N/A,TRUE,"Generation";#N/A,#N/A,TRUE,"PPAsum";#N/A,#N/A,TRUE,"PPApayments";#N/A,#N/A,TRUE,"RevExp";#N/A,#N/A,TRUE,"GraphRevenue";#N/A,#N/A,TRUE,"GraphRevExp"}</definedName>
    <definedName name="FYEMo">#REF!</definedName>
    <definedName name="GAExpAmt">#REF!</definedName>
    <definedName name="GAExpAmtPR">#REF!</definedName>
    <definedName name="GAExpAmtPRMo">#REF!</definedName>
    <definedName name="GAExpMoPmts">#REF!</definedName>
    <definedName name="GAExpPmtDy1">#REF!</definedName>
    <definedName name="GAExpPmtDy2">#REF!</definedName>
    <definedName name="Gas_Day">'[17]GenTrader Gas Forecast'!#REF!</definedName>
    <definedName name="Gas_Hedges_AECO">'[17]GenTrader Gas Forecast'!#REF!</definedName>
    <definedName name="Gas_Hedges_PGE">'[17]GenTrader Gas Forecast'!#REF!</definedName>
    <definedName name="Gas_Month">'[18]GenTrader Gas Forecast'!#REF!</definedName>
    <definedName name="GasD_Cal_1_2">'[17]GenTrader Gas Forecast'!#REF!</definedName>
    <definedName name="GasD_Cal_2_3">'[17]GenTrader Gas Forecast'!#REF!</definedName>
    <definedName name="GasD_Cal_3">'[17]GenTrader Gas Forecast'!#REF!</definedName>
    <definedName name="GasD_Cal_SJ">'[17]GenTrader Gas Forecast'!#REF!</definedName>
    <definedName name="GasD_Coral_24B">'[18]GenTrader Gas Forecast'!#REF!</definedName>
    <definedName name="GasD_CP_Midway">'[17]GenTrader Gas Forecast'!#REF!</definedName>
    <definedName name="GasD_CP_Panoche">'[17]GenTrader Gas Forecast'!#REF!</definedName>
    <definedName name="GasD_CP_Vaca">'[17]GenTrader Gas Forecast'!#REF!</definedName>
    <definedName name="GasD_Crockett">'[17]GenTrader Gas Forecast'!#REF!</definedName>
    <definedName name="GasD_Fresno">'[17]GenTrader Gas Forecast'!#REF!</definedName>
    <definedName name="GasD_GWF_I">'[17]GenTrader Gas Forecast'!#REF!</definedName>
    <definedName name="GasD_GWF_III">'[17]GenTrader Gas Forecast'!#REF!</definedName>
    <definedName name="GasD_Humbolt_1">'[17]GenTrader Gas Forecast'!#REF!</definedName>
    <definedName name="GasD_Humbolt_2">'[18]GenTrader Gas Forecast'!#REF!</definedName>
    <definedName name="GasD_Hunters_1">'[18]GenTrader Gas Forecast'!#REF!</definedName>
    <definedName name="GasD_Hunters_4">'[18]GenTrader Gas Forecast'!#REF!</definedName>
    <definedName name="GasD_Mobile_GT">'[18]GenTrader Gas Forecast'!#REF!</definedName>
    <definedName name="GasD_Pacificorp">'[18]GenTrader Gas Forecast'!#REF!</definedName>
    <definedName name="GasD_Pwrex_135">'[18]GenTrader Gas Forecast'!#REF!</definedName>
    <definedName name="GasD_SRAC">'[17]GenTrader Gas Forecast'!#REF!</definedName>
    <definedName name="GasD_WH_Gates">'[17]GenTrader Gas Forecast'!#REF!</definedName>
    <definedName name="GasD_WH_Panoche">'[17]GenTrader Gas Forecast'!#REF!</definedName>
    <definedName name="GasM_Coral_24B">'[18]GenTrader Gas Forecast'!#REF!</definedName>
    <definedName name="GasM_CP_Midway">'[17]GenTrader Gas Forecast'!#REF!</definedName>
    <definedName name="GasM_Crockett">'[17]GenTrader Gas Forecast'!#REF!</definedName>
    <definedName name="GasM_Humbolt_1">'[17]GenTrader Gas Forecast'!#REF!</definedName>
    <definedName name="GasM_Humbolt_2">'[17]GenTrader Gas Forecast'!#REF!</definedName>
    <definedName name="GasM_Hunters_1">'[17]GenTrader Gas Forecast'!#REF!</definedName>
    <definedName name="GasM_Hunters_4">'[17]GenTrader Gas Forecast'!#REF!</definedName>
    <definedName name="GasM_Mobile_GT">'[17]GenTrader Gas Forecast'!#REF!</definedName>
    <definedName name="GasM_Pwrex_135">'[18]GenTrader Gas Forecast'!#REF!</definedName>
    <definedName name="GasM_SRAC">'[17]GenTrader Gas Forecast'!#REF!</definedName>
    <definedName name="Gen_Product">'[10]Generation Unit Data'!#REF!</definedName>
    <definedName name="GenID">#REF!</definedName>
    <definedName name="GHAdjTgl">#REF!</definedName>
    <definedName name="gigiuyg" hidden="1">{#N/A,#N/A,TRUE,"Section7";#N/A,#N/A,TRUE,"DebtService";#N/A,#N/A,TRUE,"LoanSchedules";#N/A,#N/A,TRUE,"GraphDebt"}</definedName>
    <definedName name="giguy" hidden="1">{#N/A,#N/A,TRUE,"Section6";#N/A,#N/A,TRUE,"OHcycles";#N/A,#N/A,TRUE,"OHtiming";#N/A,#N/A,TRUE,"OHcosts";#N/A,#N/A,TRUE,"GTdegradation";#N/A,#N/A,TRUE,"GTperformance";#N/A,#N/A,TRUE,"GraphEquip"}</definedName>
    <definedName name="giybviuy" hidden="1">{#N/A,#N/A,TRUE,"Section5";#N/A,#N/A,TRUE,"Coal";#N/A,#N/A,TRUE,"Fuel";#N/A,#N/A,TRUE,"OMwksht";#N/A,#N/A,TRUE,"VOM";#N/A,#N/A,TRUE,"FOM";#N/A,#N/A,TRUE,"Debt";#N/A,#N/A,TRUE,"LoanSchedules";#N/A,#N/A,TRUE,"GraphExp";#N/A,#N/A,TRUE,"Conversions"}</definedName>
    <definedName name="GMM">'[3]User Inputs&amp;Unit Characteristic'!$E$39</definedName>
    <definedName name="GS_MTM">'[1]Summary Table'!$E$11</definedName>
    <definedName name="HeatRate">'[10]Position Index'!#REF!</definedName>
    <definedName name="HedgeCost">[14]Hedging!$C$230:$EH$233</definedName>
    <definedName name="HedgeGSChngCell">#REF!</definedName>
    <definedName name="HedgeGSSetCell">#REF!</definedName>
    <definedName name="holiday_dates">#REF!</definedName>
    <definedName name="holiday_values">#REF!</definedName>
    <definedName name="Holidays">#REF!</definedName>
    <definedName name="Hope" hidden="1">{#N/A,#N/A,TRUE,"Section6";#N/A,#N/A,TRUE,"OHcycles";#N/A,#N/A,TRUE,"OHtiming";#N/A,#N/A,TRUE,"OHcosts";#N/A,#N/A,TRUE,"GTdegradation";#N/A,#N/A,TRUE,"GTperformance";#N/A,#N/A,TRUE,"GraphEquip"}</definedName>
    <definedName name="hourly">'[19]Hourly Verification Form'!$AU$2:$AU$3</definedName>
    <definedName name="HRrefyear">[3]PriceExtrapolation!$G$1</definedName>
    <definedName name="HTML_CodePage" hidden="1">1252</definedName>
    <definedName name="HTML_Control" hidden="1">{"'Summary'!$A$1:$J$24"}</definedName>
    <definedName name="HTML_Description" hidden="1">""</definedName>
    <definedName name="HTML_Email" hidden="1">""</definedName>
    <definedName name="HTML_Header" hidden="1">""</definedName>
    <definedName name="HTML_LastUpdate" hidden="1">"10/13/1999"</definedName>
    <definedName name="HTML_LineAfter" hidden="1">FALSE</definedName>
    <definedName name="HTML_LineBefore" hidden="1">FALSE</definedName>
    <definedName name="HTML_Name" hidden="1">"Sharim Chaudhury"</definedName>
    <definedName name="HTML_OBDlg2" hidden="1">TRUE</definedName>
    <definedName name="HTML_OBDlg4" hidden="1">TRUE</definedName>
    <definedName name="HTML_OS" hidden="1">0</definedName>
    <definedName name="HTML_PathFile" hidden="1">"W:\19991013\default.htm"</definedName>
    <definedName name="HTML_PathFileMac" hidden="1">"Web Site Backup:sitingcases:MyHTML.html"</definedName>
    <definedName name="HTML_Title" hidden="1">"Daily MTM  Report"</definedName>
    <definedName name="Hydro2003">[20]NOTES!$C$12</definedName>
    <definedName name="iData">#REF!</definedName>
    <definedName name="iMKT_ENG_PURCH_DATA">[21]iMKT_ENG_PURCH_DATA!$A$1:$I$2</definedName>
    <definedName name="iMKT_ENG_SALE_DATA">[21]iMKT_ENG_SALE_DATA!$A$1:$H$2</definedName>
    <definedName name="iMKT_ENG_SALE_PRICE_INTV">#REF!</definedName>
    <definedName name="iMKT_ENG_SALE_PRICE_INTV_DTL">#REF!</definedName>
    <definedName name="iMKT_FUEL_SALE_DATA">#REF!</definedName>
    <definedName name="iMKT_FUEL_SALE_PRICE_INTV">#REF!</definedName>
    <definedName name="iMKT_NSP_SALE_PRICE_INTV">#REF!</definedName>
    <definedName name="iMKT_NSP_SALE_PRICE_INTV_DTL">#REF!</definedName>
    <definedName name="iMKT_NSPIN_SALE_PRICE_INTV">#REF!</definedName>
    <definedName name="iMKT_NSPIN_SALE_PRICE_INTV_DTL">#REF!</definedName>
    <definedName name="iMKT_RDN_SALE_PRICE_INTV">#REF!</definedName>
    <definedName name="iMKT_RDN_SALE_PRICE_INTV_DTL">#REF!</definedName>
    <definedName name="iMKT_REGDN_SALE_PRICE_INTV">#REF!</definedName>
    <definedName name="iMKT_REGDN_SALE_PRICE_INTV_DTL">#REF!</definedName>
    <definedName name="iMKT_REGND_SALE_PRICE_INTV">#REF!</definedName>
    <definedName name="iMKT_REGND_SALE_PRICE_INTV_DTL">#REF!</definedName>
    <definedName name="iMKT_REGUP_SALE_PRICE_INTV">#REF!</definedName>
    <definedName name="iMKT_REGUP_SALE_PRICE_INTV_DTL">#REF!</definedName>
    <definedName name="iMKT_RPC_SALE_PRICE_INTV">#REF!</definedName>
    <definedName name="iMKT_RPC_SALE_PRICE_INTV_DTL">#REF!</definedName>
    <definedName name="iMKT_RSV_SALE_PRICE_INTV">#REF!</definedName>
    <definedName name="iMKT_RSV_SALE_PRICE_INTV_DTL">#REF!</definedName>
    <definedName name="iMKT_RUP_SALE_PRICE_INTV">#REF!</definedName>
    <definedName name="iMKT_RUP_SALE_PRICE_INTV_DTL">#REF!</definedName>
    <definedName name="IndividualPrint">#REF!</definedName>
    <definedName name="IndividualSummary">#REF!</definedName>
    <definedName name="inflationR">'[3]User Inputs&amp;Unit Characteristic'!$E$37</definedName>
    <definedName name="Input1">#REF!</definedName>
    <definedName name="Input2">#REF!</definedName>
    <definedName name="Input3">#REF!</definedName>
    <definedName name="Inputs">#REF!</definedName>
    <definedName name="iNSP_FWD_DATA">#REF!</definedName>
    <definedName name="iNSP_FWD_PQ_INTV">#REF!</definedName>
    <definedName name="iNSP_FWD_PQ_INTV_PRICE">#REF!</definedName>
    <definedName name="iNSP_FWD_PQ_INTV_QTY">#REF!</definedName>
    <definedName name="insuranceP">'[3]User Inputs&amp;Unit Characteristic'!$E$54</definedName>
    <definedName name="insuranceR">'[3]User Inputs&amp;Unit Characteristic'!$E$55</definedName>
    <definedName name="Interconnection_Level">#REF!</definedName>
    <definedName name="Interconnection_Request_Type">#REF!</definedName>
    <definedName name="Interconnection_Status">#REF!</definedName>
    <definedName name="Interconnection_Tariff">#REF!</definedName>
    <definedName name="interestR">'[3]User Inputs&amp;Unit Characteristic'!$E$50</definedName>
    <definedName name="IOUColOfst">#REF!</definedName>
    <definedName name="IOUCRSPwrEst">#REF!</definedName>
    <definedName name="ISDAGasColPct">#REF!</definedName>
    <definedName name="ISDAGasColTrueUp">#REF!</definedName>
    <definedName name="IsNumFlag">#REF!</definedName>
    <definedName name="Item1">#REF!</definedName>
    <definedName name="iygiygbv" hidden="1">{"Table A",#N/A,FALSE,"Summary";"Table D",#N/A,FALSE,"Summary";"Table E",#N/A,FALSE,"Summary"}</definedName>
    <definedName name="Jan">'[4]Etiwanda v114'!#REF!</definedName>
    <definedName name="Jul">'[4]Etiwanda v114'!#REF!</definedName>
    <definedName name="Jun">'[4]Etiwanda v114'!#REF!</definedName>
    <definedName name="Last_Row">#N/A</definedName>
    <definedName name="LDC">'[3]User Inputs&amp;Unit Characteristic'!$E$40</definedName>
    <definedName name="LDCbaseyr">'[3]User Inputs&amp;Unit Characteristic'!$H$40</definedName>
    <definedName name="LDCr">'[3]User Inputs&amp;Unit Characteristic'!$E$47</definedName>
    <definedName name="lead_permitting_process">#REF!</definedName>
    <definedName name="leap_year?">#REF!</definedName>
    <definedName name="Libor_Rate">#REF!</definedName>
    <definedName name="Loads">#REF!</definedName>
    <definedName name="Loc">#REF!</definedName>
    <definedName name="lossF">'[3]User Inputs&amp;Unit Characteristic'!$E$38</definedName>
    <definedName name="LTCCostSrc">[16]NptAdjust!$D$21</definedName>
    <definedName name="LTST">[22]Validation!$A$14:$A$15</definedName>
    <definedName name="Mar">'[4]Etiwanda v114'!#REF!</definedName>
    <definedName name="Market_Name">#REF!</definedName>
    <definedName name="May">'[4]Etiwanda v114'!#REF!</definedName>
    <definedName name="Menergy">'[6]MWH Month'!$B$4:$EG$148</definedName>
    <definedName name="million">#REF!</definedName>
    <definedName name="min_quota">#REF!</definedName>
    <definedName name="MinDown">'[10]Position Index'!#REF!</definedName>
    <definedName name="Minup">'[10]Position Index'!#REF!</definedName>
    <definedName name="ModelStDt">#REF!</definedName>
    <definedName name="Months">#REF!</definedName>
    <definedName name="MTM">#REF!</definedName>
    <definedName name="MTMOfst">[1]MTM!$A$2</definedName>
    <definedName name="name">#REF!</definedName>
    <definedName name="NetShrtPctSptSls">#REF!</definedName>
    <definedName name="new" hidden="1">{#N/A,#N/A,TRUE,"Section6";#N/A,#N/A,TRUE,"OHcycles";#N/A,#N/A,TRUE,"OHtiming";#N/A,#N/A,TRUE,"OHcosts";#N/A,#N/A,TRUE,"GTdegradation";#N/A,#N/A,TRUE,"GTperformance";#N/A,#N/A,TRUE,"GraphEquip"}</definedName>
    <definedName name="newname" hidden="1">{"Summary","1",FALSE,"Summary"}</definedName>
    <definedName name="Nhourtable">[3]N_hours!$B$4:$E$543</definedName>
    <definedName name="Nov">'[4]Etiwanda v114'!#REF!</definedName>
    <definedName name="NP15_B">[10]Notes!#REF!</definedName>
    <definedName name="NP15_S">[10]Notes!#REF!</definedName>
    <definedName name="NSpin">#REF!</definedName>
    <definedName name="Number_of_Payments" localSheetId="2">MATCH(0.01,End_Bal,-1)+1</definedName>
    <definedName name="Number_of_Payments">MATCH(0.01,End_Bal,-1)+1</definedName>
    <definedName name="NumRws">#REF!</definedName>
    <definedName name="Nymex">#REF!</definedName>
    <definedName name="OABalAdjAmt">#REF!</definedName>
    <definedName name="OABalAdjDt">#REF!</definedName>
    <definedName name="OABalAdjMo">#REF!</definedName>
    <definedName name="OABegBal">#REF!</definedName>
    <definedName name="OATgtMinBal">#REF!</definedName>
    <definedName name="OAVltyMthd">#REF!</definedName>
    <definedName name="OAVltyRst">#REF!</definedName>
    <definedName name="OAVolatilityMatrix">#REF!</definedName>
    <definedName name="Oct">'[4]Etiwanda v114'!#REF!</definedName>
    <definedName name="OFF_PEAK">#REF!</definedName>
    <definedName name="OFF_PEAKprice">#REF!</definedName>
    <definedName name="OffPeak">'[23]MWD - Revised'!$H$3:$H$1098</definedName>
    <definedName name="old" hidden="1">{#N/A,#N/A,TRUE,"Section1";"SavingsTop",#N/A,TRUE,"SumSavings";#N/A,#N/A,TRUE,"GraphSum";"SavingsAll",#N/A,TRUE,"SumSavings";#N/A,#N/A,TRUE,"Inputs";#N/A,#N/A,TRUE,"Scenarios";#N/A,#N/A,TRUE,"LineLoss";#N/A,#N/A,TRUE,"Summary";#N/A,#N/A,TRUE,"TermSummary";#N/A,#N/A,TRUE,"NetRates";#N/A,#N/A,TRUE,"PPAtypes"}</definedName>
    <definedName name="oldd" hidden="1">{#N/A,#N/A,TRUE,"Section1";#N/A,#N/A,TRUE,"SumF";#N/A,#N/A,TRUE,"FigExchange";#N/A,#N/A,TRUE,"Escalation";#N/A,#N/A,TRUE,"GraphEscalate";#N/A,#N/A,TRUE,"Scenarios"}</definedName>
    <definedName name="olddd" hidden="1">{#N/A,#N/A,TRUE,"Section2";#N/A,#N/A,TRUE,"OverPymt";#N/A,#N/A,TRUE,"Energy";#N/A,#N/A,TRUE,"EnergyDiff1";#N/A,#N/A,TRUE,"EnergyDiff2";#N/A,#N/A,TRUE,"CapPerformance";#N/A,#N/A,TRUE,"BonusPerformance";#N/A,#N/A,TRUE,"BonusFormula";#N/A,#N/A,TRUE,"GraphPymt"}</definedName>
    <definedName name="olddddd" hidden="1">{#N/A,#N/A,TRUE,"Section2";#N/A,#N/A,TRUE,"TPCestimate";#N/A,#N/A,TRUE,"SumTPC";#N/A,#N/A,TRUE,"ConstrLoan";#N/A,#N/A,TRUE,"FigBalance";#N/A,#N/A,TRUE,"DEV27air";#N/A,#N/A,TRUE,"Graph27air";#N/A,#N/A,TRUE,"PreOp"}</definedName>
    <definedName name="oldFname">[24]FileNames!#REF!</definedName>
    <definedName name="OM">'[10]Position Index'!#REF!</definedName>
    <definedName name="OnlyCashBal">#REF!</definedName>
    <definedName name="OnOffPeakMonthly">#REF!</definedName>
    <definedName name="OnOffPeakMonthlyData">"OnOffPeakMonthlyData!R1C1:R3690C30"</definedName>
    <definedName name="OnPeak">'[23]MWD - Revised'!$S$3:$S$1098</definedName>
    <definedName name="OptionsPrint">'[25]#REF'!$D$2</definedName>
    <definedName name="OraPassword">#REF!</definedName>
    <definedName name="OraService">#REF!</definedName>
    <definedName name="OraUser">#REF!</definedName>
    <definedName name="ORBalAdjAmt">#REF!</definedName>
    <definedName name="ORBalAdjDt">#REF!</definedName>
    <definedName name="ORBalAdjMo">#REF!</definedName>
    <definedName name="ORBegBal">#REF!</definedName>
    <definedName name="Ordinals">#REF!</definedName>
    <definedName name="ORMinBal">#REF!</definedName>
    <definedName name="ORMinBalExactDt">#REF!</definedName>
    <definedName name="ORVltyCol">#REF!</definedName>
    <definedName name="ORVltyMthdYr">#REF!</definedName>
    <definedName name="ORVolatilityMatrix">#REF!</definedName>
    <definedName name="OtherCol">#REF!</definedName>
    <definedName name="Output1">#REF!</definedName>
    <definedName name="Output2">#REF!</definedName>
    <definedName name="Output3">#REF!</definedName>
    <definedName name="OutputCol">#REF!</definedName>
    <definedName name="Ownership">'[26]Drop-Down Lists'!$F$22:$F$23</definedName>
    <definedName name="Pal_Workbook_GUID" hidden="1">"9UC1FTUCPH9DXHA6EUQSNKQK"</definedName>
    <definedName name="PCAIntAdjAmt">#REF!</definedName>
    <definedName name="PCAIntAdjMo">#REF!</definedName>
    <definedName name="PCBalAdjAmt">#REF!</definedName>
    <definedName name="PCBalAdjDt">#REF!</definedName>
    <definedName name="PCBalAdjMo">#REF!</definedName>
    <definedName name="PCBegBal">#REF!</definedName>
    <definedName name="PCC">#REF!</definedName>
    <definedName name="PCC_Classification">#REF!</definedName>
    <definedName name="PCCC">[22]Validation!$A$1:$A$4</definedName>
    <definedName name="PCMinBal">#REF!</definedName>
    <definedName name="Pct12VolatilityMatrix">#REF!</definedName>
    <definedName name="PCXferDy">#REF!</definedName>
    <definedName name="permitting_status">#REF!</definedName>
    <definedName name="PG_E_Portfolio_Weekly_Forward_Position_Summary__Volume__MMBtu_d__Price____MMBtu">#REF!</definedName>
    <definedName name="PGE_Bi">#REF!</definedName>
    <definedName name="PGE_Citygate">#REF!</definedName>
    <definedName name="PGE_Data">#REF!</definedName>
    <definedName name="PGE_LD">#REF!</definedName>
    <definedName name="PGE_Load">#REF!</definedName>
    <definedName name="PGE_Purchase">#REF!</definedName>
    <definedName name="PGE_QF">#REF!</definedName>
    <definedName name="PGEExtVal">#REF!</definedName>
    <definedName name="PGEIntVal">#REF!</definedName>
    <definedName name="PGELoad5x16">[10]Summary!#REF!</definedName>
    <definedName name="PGELoad5x8">[10]Summary!#REF!</definedName>
    <definedName name="PGELoad6x16">[10]Summary!#REF!</definedName>
    <definedName name="PGELoad724">[10]Summary!#REF!</definedName>
    <definedName name="PGELoadOffpeak">[10]Summary!#REF!</definedName>
    <definedName name="PhaseI">#REF!</definedName>
    <definedName name="PhaseII">#REF!</definedName>
    <definedName name="PLDistribution">#REF!</definedName>
    <definedName name="PLDistributionMonthly">#REF!</definedName>
    <definedName name="PositionSummary">#REF!</definedName>
    <definedName name="PosSumMonthly">#REF!</definedName>
    <definedName name="PosSumMonthlyData">"PosSumMonthlyData!R1C1:R3690C11"</definedName>
    <definedName name="PowerRw">#REF!</definedName>
    <definedName name="PowerRwSt">#REF!</definedName>
    <definedName name="PowerSolns">#REF!</definedName>
    <definedName name="pricetable">[3]PriceExtrapolation!$B$7:$E$546</definedName>
    <definedName name="PriceTgl">'[1]Summary Table'!$E$9</definedName>
    <definedName name="primary_permit_type">#REF!</definedName>
    <definedName name="_xlnm.Print_Area" localSheetId="0">'1. Instructions'!$B$1:$F$19</definedName>
    <definedName name="_xlnm.Print_Area" localSheetId="1">'2. Contact Information'!$B$1:$E$29</definedName>
    <definedName name="_xlnm.Print_Area" localSheetId="2">'3. Bundled Product Bid'!$B$1:$E$24</definedName>
    <definedName name="_xlnm.Print_Area">#REF!</definedName>
    <definedName name="_xlnm.Print_Titles">#REF!</definedName>
    <definedName name="PriorDay">[27]Natsource!#REF!</definedName>
    <definedName name="procurement_year">#REF!</definedName>
    <definedName name="Product_Category">#REF!</definedName>
    <definedName name="ProductMix">#REF!</definedName>
    <definedName name="Program_Origination">#REF!</definedName>
    <definedName name="Project_Interconnection_Location">#REF!</definedName>
    <definedName name="ProjectCategories">'[9]Drop-Down Lists'!$H$3:$H$14</definedName>
    <definedName name="propertyTax">'[3]User Inputs&amp;Unit Characteristic'!$E$56</definedName>
    <definedName name="Prorata">[28]Summary!#REF!</definedName>
    <definedName name="ProrataR">[28]Summary!#REF!</definedName>
    <definedName name="PSDat">#REF!</definedName>
    <definedName name="PSDataSetNames">#REF!</definedName>
    <definedName name="PSDatFuelColOfst">#REF!</definedName>
    <definedName name="PSDatRwOfst">#REF!</definedName>
    <definedName name="PSDatStFuelRwOfst">#REF!</definedName>
    <definedName name="PSSetFHStress">#REF!</definedName>
    <definedName name="PSVoltCalcTgl">#REF!</definedName>
    <definedName name="PTO">#REF!</definedName>
    <definedName name="PvyNAvoidPct">#REF!</definedName>
    <definedName name="PvyOtherPct">#REF!</definedName>
    <definedName name="PwrCRSAcctoCsh">#REF!</definedName>
    <definedName name="PwrSolntoNpt">#REF!</definedName>
    <definedName name="QF_Asgn_List_Capacity">#REF!</definedName>
    <definedName name="QF_Assign_List">#REF!</definedName>
    <definedName name="QF_Assign_List_v2">#REF!</definedName>
    <definedName name="qfal">#REF!</definedName>
    <definedName name="qry_EMCL_original_format">#REF!</definedName>
    <definedName name="qry_QF_Proj_CM_Sts">#REF!</definedName>
    <definedName name="qrySelection_Instruments_2">#REF!</definedName>
    <definedName name="RANGE">#REF!</definedName>
    <definedName name="RctLag">#REF!</definedName>
    <definedName name="RECs?">'[11]Drop Down Lists'!#REF!</definedName>
    <definedName name="RegDn">#REF!</definedName>
    <definedName name="RegUp">#REF!</definedName>
    <definedName name="Renewal_pcnt">#REF!</definedName>
    <definedName name="ReportDate">'[29]Transaction Detail'!$J$39</definedName>
    <definedName name="ReportSwitch">#REF!</definedName>
    <definedName name="RES_MTR">1.8</definedName>
    <definedName name="RESOLUTION">#REF!</definedName>
    <definedName name="RESORG_LIST_RNG">[30]Lists!$C$4:$C$6</definedName>
    <definedName name="resource_data">#REF!</definedName>
    <definedName name="resource_mix">#REF!</definedName>
    <definedName name="Resource_Origin">#REF!</definedName>
    <definedName name="ResourceType">'[9]Drop-Down Lists'!$B$3:$B$16</definedName>
    <definedName name="RfdRev">#REF!</definedName>
    <definedName name="RFOYear">'[9]Drop-Down Lists'!$D$3:$D$23</definedName>
    <definedName name="RiskAfterRecalcMacro" hidden="1">"RunEarmarkingFC"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TRUE</definedName>
    <definedName name="RiskUseFixedSeed" hidden="1">FALSE</definedName>
    <definedName name="RiskUseMultipleCPUs" hidden="1">TRUE</definedName>
    <definedName name="rl_qry_qfasgn___qry_wescap">#REF!</definedName>
    <definedName name="rlee_qry_qf_asgn___qry_wescap">#REF!</definedName>
    <definedName name="RndFctr">#REF!</definedName>
    <definedName name="RoE">'[3]User Inputs&amp;Unit Characteristic'!$E$49</definedName>
    <definedName name="RPS_Product">#REF!</definedName>
    <definedName name="RPSRange">'[31]Month MWh'!$D$4:$EA$179</definedName>
    <definedName name="RptCFPrintCols">#REF!</definedName>
    <definedName name="RptCFPrintDetail">#REF!</definedName>
    <definedName name="RptCFPrintYr">#REF!</definedName>
    <definedName name="RptCshFlwCompTbl">#REF!</definedName>
    <definedName name="RptHMoDataSrc">#REF!</definedName>
    <definedName name="RptHMoDataTgt">#REF!</definedName>
    <definedName name="Run_No">#REF!</definedName>
    <definedName name="RunFilter">#REF!</definedName>
    <definedName name="saturday_as_weekend">#REF!</definedName>
    <definedName name="SC">#REF!</definedName>
    <definedName name="SCE_Bi">#REF!</definedName>
    <definedName name="SCE_Data">#REF!</definedName>
    <definedName name="SCE_LD">#REF!</definedName>
    <definedName name="SCE_Load">#REF!</definedName>
    <definedName name="SCE_Purchase">#REF!</definedName>
    <definedName name="SCE_QF">#REF!</definedName>
    <definedName name="SCE_Share">#REF!</definedName>
    <definedName name="SCEContract">#REF!</definedName>
    <definedName name="ScenarioValue75IPT">[32]Scenarios!#REF!</definedName>
    <definedName name="ScenNumb">#REF!</definedName>
    <definedName name="SDGE_Bi">#REF!</definedName>
    <definedName name="SDGE_Contract">#REF!</definedName>
    <definedName name="SDGE_Data">#REF!</definedName>
    <definedName name="SDGE_LD">#REF!</definedName>
    <definedName name="SDGE_Load">#REF!</definedName>
    <definedName name="SDGE_Purchase">#REF!</definedName>
    <definedName name="SDGE_QF">#REF!</definedName>
    <definedName name="SDGE_Share">#REF!</definedName>
    <definedName name="SDGEContract">#REF!</definedName>
    <definedName name="secondary_permit_status">#REF!</definedName>
    <definedName name="Sep">'[4]Etiwanda v114'!#REF!</definedName>
    <definedName name="SetAnal">[33]MCLandEMCL_LkUpLists!$D$2:$D$25</definedName>
    <definedName name="ShowName">#REF!</definedName>
    <definedName name="site_control_status">#REF!</definedName>
    <definedName name="SolnArea">#REF!</definedName>
    <definedName name="SolnDispStYr">#REF!</definedName>
    <definedName name="SolnEndYr">#REF!</definedName>
    <definedName name="SolnPercentSolver">#REF!</definedName>
    <definedName name="SolnsCurOAVlty">#REF!</definedName>
    <definedName name="SolnsCurORVlty">#REF!</definedName>
    <definedName name="SolnStYr">#REF!</definedName>
    <definedName name="solver_adj" hidden="1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ortAnchor">'[34]Counterparty Summary'!#REF!</definedName>
    <definedName name="SPAdj">'[3]Inputs for Valuation'!$B$2</definedName>
    <definedName name="SpecificDays">#REF!</definedName>
    <definedName name="SpecificFuelPr">'[1]Summary Table'!$E$10</definedName>
    <definedName name="Spin">#REF!</definedName>
    <definedName name="SptSlsTgt">#REF!</definedName>
    <definedName name="SSalestoIOUDt">#REF!</definedName>
    <definedName name="SSRctDy">#REF!</definedName>
    <definedName name="SSRctMoLg">#REF!</definedName>
    <definedName name="Start_Date">#REF!</definedName>
    <definedName name="startcol">#REF!</definedName>
    <definedName name="startrow">#REF!</definedName>
    <definedName name="Startup">'[10]Position Index'!#REF!</definedName>
    <definedName name="StateTaxR">'[3]User Inputs&amp;Unit Characteristic'!$E$58</definedName>
    <definedName name="station">#REF!</definedName>
    <definedName name="StDt">[1]MTM!$A$4</definedName>
    <definedName name="StMo">'[1]Summary Table'!$F$3</definedName>
    <definedName name="StoredSolnStart">#REF!</definedName>
    <definedName name="Strip9">[27]Natsource!#REF!</definedName>
    <definedName name="StYr">'[1]Summary Table'!$E$3</definedName>
    <definedName name="SUcap">'[3]User Inputs&amp;Unit Characteristic'!$G$7</definedName>
    <definedName name="SUCapCost">'[3]User Inputs&amp;Unit Characteristic'!$G$16</definedName>
    <definedName name="SUCapCostbaseyr">'[3]User Inputs&amp;Unit Characteristic'!$H$16</definedName>
    <definedName name="SUFOM">'[3]User Inputs&amp;Unit Characteristic'!$G$32</definedName>
    <definedName name="SUFOMbaseyr">'[3]User Inputs&amp;Unit Characteristic'!$H$32</definedName>
    <definedName name="SUforcedO">'[3]User Inputs&amp;Unit Characteristic'!$G$28</definedName>
    <definedName name="SUincCap">'[3]User Inputs&amp;Unit Characteristic'!$G$24</definedName>
    <definedName name="SUincHR">'[3]User Inputs&amp;Unit Characteristic'!$G$25</definedName>
    <definedName name="SumArea">#REF!</definedName>
    <definedName name="SUminCap">'[3]User Inputs&amp;Unit Characteristic'!$G$23</definedName>
    <definedName name="SUminHR">'[3]User Inputs&amp;Unit Characteristic'!$G$22</definedName>
    <definedName name="Summer_Factor">0.627</definedName>
    <definedName name="Summer_GPo">1.4457</definedName>
    <definedName name="Summer_Peak_TOU">1.065</definedName>
    <definedName name="Summer_Po">0.018748</definedName>
    <definedName name="Summer_PPeak_TOU">1.022</definedName>
    <definedName name="Summer_SOPeak_TOU">0.946</definedName>
    <definedName name="SUonlineyr">'[3]User Inputs&amp;Unit Characteristic'!$G$6</definedName>
    <definedName name="SUplannedO">'[3]User Inputs&amp;Unit Characteristic'!$G$27</definedName>
    <definedName name="SUVOM">'[3]User Inputs&amp;Unit Characteristic'!$G$33</definedName>
    <definedName name="SUVOMbaseyr">'[3]User Inputs&amp;Unit Characteristic'!$H$33</definedName>
    <definedName name="Technology_SubType">#REF!</definedName>
    <definedName name="Technology_Type">#REF!</definedName>
    <definedName name="TechType">#REF!</definedName>
    <definedName name="temp2">#REF!</definedName>
    <definedName name="temporary1">#REF!</definedName>
    <definedName name="TERM">#REF!</definedName>
    <definedName name="Title">#REF!</definedName>
    <definedName name="TLossFctr">#REF!</definedName>
    <definedName name="TOD_RANGE">[13]Assumptions!$I$11:$T$62</definedName>
    <definedName name="TODATE">#REF!</definedName>
    <definedName name="Today">'[1]3-19-08 prices'!#REF!</definedName>
    <definedName name="today1">'[35]Cali Prices'!#REF!</definedName>
    <definedName name="TODFOption">#REF!</definedName>
    <definedName name="total">#REF!</definedName>
    <definedName name="TOUstrip">#REF!</definedName>
    <definedName name="Trade_Date">#REF!</definedName>
    <definedName name="Trans_Bi">#REF!</definedName>
    <definedName name="Transmission_Upgrade_Status">#REF!</definedName>
    <definedName name="TransNm">#REF!</definedName>
    <definedName name="TransTracking_List">#REF!</definedName>
    <definedName name="TrueUp0102">#REF!</definedName>
    <definedName name="TrueUp03">#REF!</definedName>
    <definedName name="Uform1">[32]Uform!$M$25</definedName>
    <definedName name="UnclblRt">#REF!</definedName>
    <definedName name="Unit">#REF!</definedName>
    <definedName name="UnitSummary">#REF!</definedName>
    <definedName name="UnitSumMonthly">#REF!</definedName>
    <definedName name="UnitSumMonthlyData">"UnitSumMonthlyData!R1C1:R1377C31"</definedName>
    <definedName name="USBAPasteEndRw">#REF!</definedName>
    <definedName name="USBAPasteStRw">#REF!</definedName>
    <definedName name="utf" hidden="1">{#N/A,#N/A,TRUE,"Section3";#N/A,#N/A,TRUE,"Tax";#N/A,#N/A,TRUE,"Dividend";#N/A,#N/A,TRUE,"Depreciation";#N/A,#N/A,TRUE,"Balance";#N/A,#N/A,TRUE,"SaleGain";#N/A,#N/A,TRUE,"RevExp";#N/A,#N/A,TRUE,"PIG";#N/A,#N/A,TRUE,"GraphPlant"}</definedName>
    <definedName name="Utility">[36]Sheet5!$B$2:$B$273</definedName>
    <definedName name="Utility_Bi">#REF!</definedName>
    <definedName name="utilitymapping">#REF!</definedName>
    <definedName name="Utl1BCRt">#REF!</definedName>
    <definedName name="Utl1CRSPCAdvRt">#REF!</definedName>
    <definedName name="Utl1CRSPwrAccSet">#REF!</definedName>
    <definedName name="Utl1CRSPwrChgAcc">#REF!</definedName>
    <definedName name="Utl1ExtyPmts">#REF!</definedName>
    <definedName name="Utl1ExtyPmtsAmt">#REF!</definedName>
    <definedName name="Utl1ExtyPmtsMo">#REF!</definedName>
    <definedName name="Utl1ExtyPwrPmts">#REF!</definedName>
    <definedName name="Utl1ExtyPwrPmtsAmt">#REF!</definedName>
    <definedName name="Utl1ExtyPwrPmtsMo">#REF!</definedName>
    <definedName name="Utl1GasColCosts">#REF!</definedName>
    <definedName name="Utl1GasColCostsAmt">#REF!</definedName>
    <definedName name="Utl1GasColCostsMo">#REF!</definedName>
    <definedName name="Utl1PARt">#REF!</definedName>
    <definedName name="Utl1PCAdvRt">#REF!</definedName>
    <definedName name="Utl1PCnExPct">#REF!</definedName>
    <definedName name="Utl1PSCostFctr">#REF!</definedName>
    <definedName name="Utl1PSVolFctr">#REF!</definedName>
    <definedName name="Utl1TotDAPct">#REF!</definedName>
    <definedName name="Utl2BCRt">#REF!</definedName>
    <definedName name="Utl2CRSPCAdvRt">#REF!</definedName>
    <definedName name="Utl2CRSPwrAccSet">#REF!</definedName>
    <definedName name="Utl2CRSPwrChgAcc">#REF!</definedName>
    <definedName name="Utl2ExtyPmts">#REF!</definedName>
    <definedName name="Utl2ExtyPmtsAmt">#REF!</definedName>
    <definedName name="Utl2ExtyPmtsMo">#REF!</definedName>
    <definedName name="Utl2ExtyPwrPmts">#REF!</definedName>
    <definedName name="Utl2ExtyPwrPmtsAmt">#REF!</definedName>
    <definedName name="Utl2ExtyPwrPmtsMo">#REF!</definedName>
    <definedName name="Utl2GasColCosts">#REF!</definedName>
    <definedName name="Utl2GasColCostsAmt">#REF!</definedName>
    <definedName name="Utl2GasColCostsMo">#REF!</definedName>
    <definedName name="Utl2PARt">#REF!</definedName>
    <definedName name="Utl2PCAdvRt">#REF!</definedName>
    <definedName name="Utl2PCnExPct">#REF!</definedName>
    <definedName name="Utl2PSCostFctr">#REF!</definedName>
    <definedName name="Utl2PSVolFctr">#REF!</definedName>
    <definedName name="Utl2TotDAPct">#REF!</definedName>
    <definedName name="Utl3BCRt">#REF!</definedName>
    <definedName name="Utl3CRSPCAdvRt">#REF!</definedName>
    <definedName name="Utl3CRSPwrAccSet">#REF!</definedName>
    <definedName name="Utl3CRSPwrChgAcc">#REF!</definedName>
    <definedName name="Utl3ExtyPmts">#REF!</definedName>
    <definedName name="Utl3ExtyPmtsAmt">#REF!</definedName>
    <definedName name="Utl3ExtyPmtsMo">#REF!</definedName>
    <definedName name="Utl3ExtyPwrPmts">#REF!</definedName>
    <definedName name="Utl3ExtyPwrPmtsAmt">#REF!</definedName>
    <definedName name="Utl3ExtyPwrPmtsMo">#REF!</definedName>
    <definedName name="Utl3GasColCosts">#REF!</definedName>
    <definedName name="Utl3GasColCostsAmt">#REF!</definedName>
    <definedName name="Utl3GasColCostsMo">#REF!</definedName>
    <definedName name="Utl3PARt">#REF!</definedName>
    <definedName name="Utl3PCAdvRt">#REF!</definedName>
    <definedName name="Utl3PCnExPct">#REF!</definedName>
    <definedName name="Utl3PSCostFctr">#REF!</definedName>
    <definedName name="Utl3PSVolFctr">#REF!</definedName>
    <definedName name="Utl3TotDAPct">#REF!</definedName>
    <definedName name="valDate">#REF!</definedName>
    <definedName name="Values_Entered" localSheetId="2">IF(Loan_Amount*Interest_Rate*Loan_Years*Loan_Start&gt;0,1,0)</definedName>
    <definedName name="Values_Entered">IF(Loan_Amount*Interest_Rate*Loan_Years*Loan_Start&gt;0,1,0)</definedName>
    <definedName name="vbiuyg" hidden="1">{#N/A,#N/A,TRUE,"Cover";#N/A,#N/A,TRUE,"Contents";#N/A,#N/A,TRUE,"Organization";#N/A,#N/A,TRUE,"SumSponsor";#N/A,#N/A,TRUE,"Plant1";#N/A,#N/A,TRUE,"Plant2";#N/A,#N/A,TRUE,"Sponsors";#N/A,#N/A,TRUE,"ElPaso1";#N/A,#N/A,TRUE,"GraphSponsor"}</definedName>
    <definedName name="Vlookup_ERRA_Apr">[37]Bilateral_RFO!$O$2</definedName>
    <definedName name="Vlookup_ERRA_Aug">[37]Bilateral_RFO!$AA$2</definedName>
    <definedName name="Vlookup_ERRA_Dec">[37]Bilateral_RFO!$AM$2</definedName>
    <definedName name="Vlookup_ERRA_Feb">[37]Bilateral_RFO!$I$2</definedName>
    <definedName name="Vlookup_ERRA_Jan">[37]Bilateral_RFO!$F$2</definedName>
    <definedName name="Vlookup_ERRA_Jul">[37]Bilateral_RFO!$X$2</definedName>
    <definedName name="Vlookup_ERRA_Jun">[37]Bilateral_RFO!$U$2</definedName>
    <definedName name="Vlookup_ERRA_Mar">[37]Bilateral_RFO!$L$2</definedName>
    <definedName name="Vlookup_ERRA_May">[37]Bilateral_RFO!$R$2</definedName>
    <definedName name="Vlookup_ERRA_Nov">[37]Bilateral_RFO!$AJ$2</definedName>
    <definedName name="Vlookup_ERRA_Oct">[37]Bilateral_RFO!$AG$2</definedName>
    <definedName name="Vlookup_ERRA_Sep">[37]Bilateral_RFO!$AD$2</definedName>
    <definedName name="Vlookup_Settlements_Apr">[37]Bilateral_RFO!$P$2</definedName>
    <definedName name="Vlookup_Settlements_Aug">[37]Bilateral_RFO!$AB$2</definedName>
    <definedName name="Vlookup_Settlements_Dec">[37]Bilateral_RFO!$AN$2</definedName>
    <definedName name="Vlookup_Settlements_Feb">[37]Bilateral_RFO!$J$2</definedName>
    <definedName name="Vlookup_Settlements_Jan">[37]Bilateral_RFO!$G$2</definedName>
    <definedName name="Vlookup_Settlements_Jul">[37]Bilateral_RFO!$Y$2</definedName>
    <definedName name="Vlookup_Settlements_Jun">[37]Bilateral_RFO!$V$2</definedName>
    <definedName name="Vlookup_Settlements_Mar">[37]Bilateral_RFO!$M$2</definedName>
    <definedName name="Vlookup_Settlements_May">[37]Bilateral_RFO!$S$2</definedName>
    <definedName name="Vlookup_Settlements_Nov">[37]Bilateral_RFO!$AK$2</definedName>
    <definedName name="Vlookup_Settlements_Oct">[37]Bilateral_RFO!$AH$2</definedName>
    <definedName name="Vlookup_Settlements_Sep">[37]Bilateral_RFO!$AE$2</definedName>
    <definedName name="VltyBaseDtTgt">#REF!</definedName>
    <definedName name="VltyBaseTgt">#REF!</definedName>
    <definedName name="VltybyCosts">#REF!</definedName>
    <definedName name="VltyCur7MoOR">#REF!</definedName>
    <definedName name="VltyCurOA">#REF!</definedName>
    <definedName name="VltyCurPCCA">#REF!</definedName>
    <definedName name="VltySrc">#REF!</definedName>
    <definedName name="VltySrcDt">#REF!</definedName>
    <definedName name="VltyStressDtTgt">#REF!</definedName>
    <definedName name="VltyStressTgt">#REF!</definedName>
    <definedName name="VltyYr">#REF!</definedName>
    <definedName name="VOLS">#REF!</definedName>
    <definedName name="voltable">'[3]Inputs for Valuation'!$D$8:$F$556</definedName>
    <definedName name="VoltCalc12PctRw">#REF!</definedName>
    <definedName name="VoltCalcActivePSRun">#REF!</definedName>
    <definedName name="VoltCalcBNCs">#REF!</definedName>
    <definedName name="VoltCalcBsCol">#REF!</definedName>
    <definedName name="VoltCalcCs">#REF!</definedName>
    <definedName name="VoltCalcEndYr">#REF!</definedName>
    <definedName name="VoltCalcOARw">#REF!</definedName>
    <definedName name="VoltCalcORRw">#REF!</definedName>
    <definedName name="VoltCalcPSBase">#REF!</definedName>
    <definedName name="VoltCalcPSStr">#REF!</definedName>
    <definedName name="VoltCalcStYr">#REF!</definedName>
    <definedName name="VolTerm">#REF!</definedName>
    <definedName name="VolTuner">'[3]Inputs for Valuation'!$B$3</definedName>
    <definedName name="VOMr">'[3]User Inputs&amp;Unit Characteristic'!$E$46</definedName>
    <definedName name="Week">{0;1;2;3;4;5}</definedName>
    <definedName name="Weekday">{1,2,3,4,5,6,7}</definedName>
    <definedName name="wef" hidden="1">{#N/A,#N/A,TRUE,"Section3";#N/A,#N/A,TRUE,"BaseYear";#N/A,#N/A,TRUE,"GenHistory";#N/A,#N/A,TRUE,"GenGraph";#N/A,#N/A,TRUE,"MonthCompare";#N/A,#N/A,TRUE,"HourHistory";#N/A,#N/A,TRUE,"PayHistory";#N/A,#N/A,TRUE,"PayGraphs";#N/A,#N/A,TRUE,"ReplaceForecast";#N/A,#N/A,TRUE,"PPAforecast";#N/A,#N/A,TRUE,"OLSier"}</definedName>
    <definedName name="Wes_Capacity_991031_Crosstab1">#REF!</definedName>
    <definedName name="Wes_Capacity_Crosstab_113099">#REF!</definedName>
    <definedName name="WillAcctoCsh">#REF!</definedName>
    <definedName name="WillGasBenPct">#REF!</definedName>
    <definedName name="WillGasBenRevTgl">#REF!</definedName>
    <definedName name="WillRevAllocPct">#REF!</definedName>
    <definedName name="WillRevISOMktTgl">#REF!</definedName>
    <definedName name="WillRevRMRCapTgl">#REF!</definedName>
    <definedName name="WillRevRMREnrgTgl">#REF!</definedName>
    <definedName name="WillRevRMRTgl">#REF!</definedName>
    <definedName name="WillRevSDGETgl">#REF!</definedName>
    <definedName name="Winter_Factor">0.7875</definedName>
    <definedName name="Winter_GPo">1.6394</definedName>
    <definedName name="Winter_Po">0.023973</definedName>
    <definedName name="Winter_PPeak_TOU">1.032</definedName>
    <definedName name="Winter_SOPeak_TOU">0.95</definedName>
    <definedName name="wrn.Cover." hidden="1">{#N/A,#N/A,TRUE,"Cover";#N/A,#N/A,TRUE,"Contents"}</definedName>
    <definedName name="wrn.CoverContents." hidden="1">{#N/A,#N/A,FALSE,"Cover";#N/A,#N/A,FALSE,"Contents"}</definedName>
    <definedName name="wrn.El._.Paso._.Offshore." hidden="1">{#N/A,#N/A,TRUE,"EPEsum";#N/A,#N/A,TRUE,"Approve1";#N/A,#N/A,TRUE,"Approve2";#N/A,#N/A,TRUE,"Approve3";#N/A,#N/A,TRUE,"EPE1";#N/A,#N/A,TRUE,"EPE2";#N/A,#N/A,TRUE,"CashCompare";#N/A,#N/A,TRUE,"XIRR";#N/A,#N/A,TRUE,"EPEloan";#N/A,#N/A,TRUE,"GraphEPE";#N/A,#N/A,TRUE,"OrgChart";#N/A,#N/A,TRUE,"SA08B"}</definedName>
    <definedName name="wrn.Print._.1_8." hidden="1">{"spreadsheet1-8","1",FALSE,"Scenarios 1-8";"spreadsheet1-8","2",FALSE,"Scenarios 1-8";"spreadsheet1-8","3",FALSE,"Scenarios 1-8";"spreadsheet1-8","4",FALSE,"Scenarios 1-8";"spreadsheet1-8","5",FALSE,"Scenarios 1-8";"spreadsheet1-8","6",FALSE,"Scenarios 1-8";"spreadsheet1-8","7",FALSE,"Scenarios 1-8";"spreadsheet1-8","8",FALSE,"Scenarios 1-8"}</definedName>
    <definedName name="wrn.Print._.9_16." hidden="1">{"Spreadsheet9-16","9",FALSE,"Scenarios 9-16";"Spreadsheet9-16","10",FALSE,"Scenarios 9-16";"Spreadsheet9-16","11",FALSE,"Scenarios 9-16";"Spreadsheet9-16","12",FALSE,"Scenarios 9-16";"Spreadsheet9-16","13",FALSE,"Scenarios 9-16";"Spreadsheet9-16","14",FALSE,"Scenarios 9-16";"Spreadsheet9-16","15",FALSE,"Scenarios 9-16";"Spreadsheet9-16","16",FALSE,"Scenarios 9-16"}</definedName>
    <definedName name="wrn.print._.out." hidden="1">{#N/A,#N/A,FALSE,"Assumptions";#N/A,#N/A,FALSE,"RRQ inputs and toggles";#N/A,#N/A,FALSE,"Revenue Allocation Results";#N/A,#N/A,FALSE,"Table2";#N/A,#N/A,FALSE,"Distribution Revenue Allocation";#N/A,#N/A,FALSE,"FERC Rev @ PR";#N/A,#N/A,FALSE,"Public Purpose Program Allocate";#N/A,#N/A,FALSE,"CTC";#N/A,#N/A,FALSE,"UCS";#N/A,#N/A,FALSE,"Nuclear Decommissioning";#N/A,#N/A,FALSE,"FTA";#N/A,#N/A,FALSE,"RRB";#N/A,#N/A,FALSE,"Nonallocated Revenues";#N/A,#N/A,FALSE,"MC Revenues-01 sales, 96 MC's"}</definedName>
    <definedName name="wrn.PrintHistory." hidden="1">{#N/A,#N/A,FALSE,"6004";#N/A,#N/A,FALSE,"6006";#N/A,#N/A,FALSE,"6011";#N/A,#N/A,FALSE,"6019";#N/A,#N/A,FALSE,"6024";#N/A,#N/A,FALSE,"6030";#N/A,#N/A,FALSE,"6031";#N/A,#N/A,FALSE,"6035";#N/A,#N/A,FALSE,"6037";#N/A,#N/A,FALSE,"6051";#N/A,#N/A,FALSE,"6052";#N/A,#N/A,FALSE,"6056";#N/A,#N/A,FALSE,"6057";#N/A,#N/A,FALSE,"6058";#N/A,#N/A,FALSE,"6063";#N/A,#N/A,FALSE,"6087";#N/A,#N/A,FALSE,"6090";#N/A,#N/A,FALSE,"6091";#N/A,#N/A,FALSE,"6092";#N/A,#N/A,FALSE,"6094";#N/A,#N/A,FALSE,"6095";#N/A,#N/A,FALSE,"6097";#N/A,#N/A,FALSE,"6098";#N/A,#N/A,FALSE,"6114";#N/A,#N/A,FALSE,"6118";#N/A,#N/A,FALSE,"6213";#N/A,#N/A,FALSE,"6234";#N/A,#N/A,FALSE,"6236"}</definedName>
    <definedName name="wrn.PrintOther." hidden="1">{#N/A,#N/A,FALSE,"Cover";#N/A,#N/A,FALSE,"ProjectSelector";#N/A,#N/A,FALSE,"ProjectTable";#N/A,#N/A,FALSE,"SanGorgonio";#N/A,#N/A,FALSE,"Tehachapi";#N/A,#N/A,FALSE,"Results";#N/A,#N/A,FALSE,"ReplaceForecast"}</definedName>
    <definedName name="wrn.schedules." hidden="1">{#N/A,#N/A,FALSE,"Res - Unadj";#N/A,#N/A,FALSE,"Small L&amp;P";#N/A,#N/A,FALSE,"Medium L&amp;P";#N/A,#N/A,FALSE,"E-19";#N/A,#N/A,FALSE,"E-20";#N/A,#N/A,FALSE,"A-RTP";#N/A,#N/A,FALSE,"Strtlts &amp; Standby";#N/A,#N/A,FALSE,"AG";#N/A,#N/A,FALSE,"2001mixeduse"}</definedName>
    <definedName name="wrn.Section1." hidden="1">{#N/A,#N/A,TRUE,"Section1";"SavingsTop",#N/A,TRUE,"SumSavings";#N/A,#N/A,TRUE,"GraphSum";"SavingsAll",#N/A,TRUE,"SumSavings";#N/A,#N/A,TRUE,"Inputs";#N/A,#N/A,TRUE,"Scenarios";#N/A,#N/A,TRUE,"LineLoss";#N/A,#N/A,TRUE,"Summary";#N/A,#N/A,TRUE,"TermSummary";#N/A,#N/A,TRUE,"NetRates";#N/A,#N/A,TRUE,"PPAtypes"}</definedName>
    <definedName name="wrn.Section1Summaries." hidden="1">{#N/A,#N/A,TRUE,"Section1";#N/A,#N/A,TRUE,"SumF";#N/A,#N/A,TRUE,"FigExchange";#N/A,#N/A,TRUE,"Escalation";#N/A,#N/A,TRUE,"GraphEscalate";#N/A,#N/A,TRUE,"Scenarios"}</definedName>
    <definedName name="wrn.Section2." hidden="1">{#N/A,#N/A,TRUE,"Section2";#N/A,#N/A,TRUE,"OverPymt";#N/A,#N/A,TRUE,"Energy";#N/A,#N/A,TRUE,"EnergyDiff1";#N/A,#N/A,TRUE,"EnergyDiff2";#N/A,#N/A,TRUE,"CapPerformance";#N/A,#N/A,TRUE,"BonusPerformance";#N/A,#N/A,TRUE,"BonusFormula";#N/A,#N/A,TRUE,"GraphPymt"}</definedName>
    <definedName name="wrn.Section2TotalProjectCost." hidden="1">{#N/A,#N/A,TRUE,"Section2";#N/A,#N/A,TRUE,"TPCestimate";#N/A,#N/A,TRUE,"SumTPC";#N/A,#N/A,TRUE,"ConstrLoan";#N/A,#N/A,TRUE,"FigBalance";#N/A,#N/A,TRUE,"DEV27air";#N/A,#N/A,TRUE,"Graph27air";#N/A,#N/A,TRUE,"PreOp"}</definedName>
    <definedName name="wrn.section3" hidden="1">{#N/A,#N/A,TRUE,"Section2";#N/A,#N/A,TRUE,"OverPymt";#N/A,#N/A,TRUE,"Energy";#N/A,#N/A,TRUE,"EnergyDiff1";#N/A,#N/A,TRUE,"EnergyDiff2";#N/A,#N/A,TRUE,"CapPerformance";#N/A,#N/A,TRUE,"BonusPerformance";#N/A,#N/A,TRUE,"BonusFormula";#N/A,#N/A,TRUE,"GraphPymt"}</definedName>
    <definedName name="wrn.Section3." hidden="1">{#N/A,#N/A,TRUE,"Section3";#N/A,#N/A,TRUE,"BaseYear";#N/A,#N/A,TRUE,"GenHistory";#N/A,#N/A,TRUE,"GenGraph";#N/A,#N/A,TRUE,"MonthCompare";#N/A,#N/A,TRUE,"HourHistory";#N/A,#N/A,TRUE,"PayHistory";#N/A,#N/A,TRUE,"PayGraphs";#N/A,#N/A,TRUE,"ReplaceForecast";#N/A,#N/A,TRUE,"PPAforecast";#N/A,#N/A,TRUE,"OLSier"}</definedName>
    <definedName name="wrn.Section3PowerPlantCompany." hidden="1">{#N/A,#N/A,TRUE,"Section3";#N/A,#N/A,TRUE,"Tax";#N/A,#N/A,TRUE,"Dividend";#N/A,#N/A,TRUE,"Depreciation";#N/A,#N/A,TRUE,"Balance";#N/A,#N/A,TRUE,"SaleGain";#N/A,#N/A,TRUE,"RevExp";#N/A,#N/A,TRUE,"PIG";#N/A,#N/A,TRUE,"GraphPlant"}</definedName>
    <definedName name="wrn.Section4." hidden="1">{#N/A,#N/A,TRUE,"Section4";#N/A,#N/A,TRUE,"Tariffwksht";#N/A,#N/A,TRUE,"TariffINFO";#N/A,#N/A,TRUE,"Generation";#N/A,#N/A,TRUE,"PPAsum";#N/A,#N/A,TRUE,"PPApayments";#N/A,#N/A,TRUE,"RevExp";#N/A,#N/A,TRUE,"GraphRevenue";#N/A,#N/A,TRUE,"GraphRevExp"}</definedName>
    <definedName name="wrn.Section4Revenue." hidden="1">{#N/A,#N/A,TRUE,"Section4";#N/A,#N/A,TRUE,"PPAtable";#N/A,#N/A,TRUE,"RFPtable";#N/A,#N/A,TRUE,"RevCap";#N/A,#N/A,TRUE,"RevOther";#N/A,#N/A,TRUE,"RevGas";#N/A,#N/A,TRUE,"GraphRev"}</definedName>
    <definedName name="wrn.Section5." hidden="1">{#N/A,#N/A,TRUE,"Section5";#N/A,#N/A,TRUE,"Coal";#N/A,#N/A,TRUE,"Fuel";#N/A,#N/A,TRUE,"OMwksht";#N/A,#N/A,TRUE,"VOM";#N/A,#N/A,TRUE,"FOM";#N/A,#N/A,TRUE,"Debt";#N/A,#N/A,TRUE,"LoanSchedules";#N/A,#N/A,TRUE,"GraphExp";#N/A,#N/A,TRUE,"Conversions"}</definedName>
    <definedName name="wrn.Section5Expenses." hidden="1">{#N/A,#N/A,TRUE,"Section5";#N/A,#N/A,TRUE,"Gas";#N/A,#N/A,TRUE,"Oil";#N/A,#N/A,TRUE,"SumOM";#N/A,#N/A,TRUE,"VOM";#N/A,#N/A,TRUE,"FOM";#N/A,#N/A,TRUE,"StartUps";#N/A,#N/A,TRUE,"Labor";#N/A,#N/A,TRUE,"PlantOrg";#N/A,#N/A,TRUE,"Conversions";#N/A,#N/A,TRUE,"GraphExp"}</definedName>
    <definedName name="wrn.Section6Equipment." hidden="1">{#N/A,#N/A,TRUE,"Section6";#N/A,#N/A,TRUE,"OHcycles";#N/A,#N/A,TRUE,"OHtiming";#N/A,#N/A,TRUE,"OHcosts";#N/A,#N/A,TRUE,"GTdegradation";#N/A,#N/A,TRUE,"GTperformance";#N/A,#N/A,TRUE,"GraphEquip"}</definedName>
    <definedName name="wrn.Section7DebtService." hidden="1">{#N/A,#N/A,TRUE,"Section7";#N/A,#N/A,TRUE,"DebtService";#N/A,#N/A,TRUE,"LoanSchedules";#N/A,#N/A,TRUE,"GraphDebt"}</definedName>
    <definedName name="wrn.SponsorSection." hidden="1">{#N/A,#N/A,TRUE,"Cover";#N/A,#N/A,TRUE,"Contents";#N/A,#N/A,TRUE,"Organization";#N/A,#N/A,TRUE,"SumSponsor";#N/A,#N/A,TRUE,"Plant1";#N/A,#N/A,TRUE,"Plant2";#N/A,#N/A,TRUE,"Sponsors";#N/A,#N/A,TRUE,"ElPaso1";#N/A,#N/A,TRUE,"GraphSponsor"}</definedName>
    <definedName name="wrn.sum1." hidden="1">{"Summary","1",FALSE,"Summary"}</definedName>
    <definedName name="wrn.Summary." hidden="1">{"Table A",#N/A,FALSE,"Summary";"Table D",#N/A,FALSE,"Summary";"Table E",#N/A,FALSE,"Summary"}</definedName>
    <definedName name="wrn.Total._.Summary." hidden="1">{"Total Summary",#N/A,FALSE,"Summary"}</definedName>
    <definedName name="wrn.Waterfall." hidden="1">{"Basedata_Print",#N/A,TRUE,"Basedata";#N/A,#N/A,TRUE,"Case A";#N/A,#N/A,TRUE,"Case B";#N/A,#N/A,TRUE,"Case A1";#N/A,#N/A,TRUE,"Net Margin";#N/A,#N/A,TRUE,"Description of Cases"}</definedName>
    <definedName name="wrn.workpapers." hidden="1">{#N/A,#N/A,FALSE,"Inputs And Assumptions";#N/A,#N/A,FALSE,"Revenue Allocation";#N/A,#N/A,FALSE,"RSP Surch Allocations";#N/A,#N/A,FALSE,"Generation Calculations";#N/A,#N/A,FALSE,"Test Year 2001 Sales and Revs."}</definedName>
    <definedName name="wrn2.waterfall" hidden="1">{"Basedata_Print",#N/A,TRUE,"Basedata";#N/A,#N/A,TRUE,"Case A";#N/A,#N/A,TRUE,"Case B";#N/A,#N/A,TRUE,"Case A1";#N/A,#N/A,TRUE,"Net Margin";#N/A,#N/A,TRUE,"Description of Cases"}</definedName>
    <definedName name="XSummary">#REF!</definedName>
    <definedName name="xx" hidden="1">{"Basedata_Print",#N/A,TRUE,"Basedata";#N/A,#N/A,TRUE,"Case A";#N/A,#N/A,TRUE,"Case B";#N/A,#N/A,TRUE,"Case A1";#N/A,#N/A,TRUE,"Net Margin";#N/A,#N/A,TRUE,"Description of Cases"}</definedName>
    <definedName name="year">#REF!</definedName>
    <definedName name="years">[12]Accounting!$C$17:$L$17</definedName>
    <definedName name="YeartoSolve">#REF!</definedName>
    <definedName name="ygiybv" hidden="1">{"Total Summary",#N/A,FALSE,"Summary"}</definedName>
    <definedName name="yguyg" hidden="1">{#N/A,#N/A,TRUE,"Section4";#N/A,#N/A,TRUE,"PPAtable";#N/A,#N/A,TRUE,"RFPtable";#N/A,#N/A,TRUE,"RevCap";#N/A,#N/A,TRUE,"RevOther";#N/A,#N/A,TRUE,"RevGas";#N/A,#N/A,TRUE,"GraphRev"}</definedName>
    <definedName name="Yr">#REF!</definedName>
    <definedName name="z">[38]Input!$H$3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29" i="7" l="1"/>
  <c r="V5" i="7"/>
  <c r="W5" i="7"/>
  <c r="U5" i="7"/>
  <c r="AI31" i="7"/>
  <c r="Z31" i="7"/>
  <c r="Z37" i="7" s="1"/>
  <c r="Z34" i="7" s="1"/>
  <c r="B1" i="10" l="1"/>
  <c r="E6" i="7"/>
  <c r="J6" i="7"/>
  <c r="X6" i="7"/>
  <c r="AQ6" i="7"/>
  <c r="AQ7" i="7"/>
  <c r="AQ8" i="7"/>
  <c r="AQ9" i="7"/>
  <c r="AQ10" i="7"/>
  <c r="AQ11" i="7"/>
  <c r="AQ12" i="7"/>
  <c r="AQ13" i="7"/>
  <c r="AQ14" i="7"/>
  <c r="AQ15" i="7"/>
  <c r="AQ16" i="7"/>
  <c r="AQ17" i="7"/>
  <c r="AQ18" i="7"/>
  <c r="AQ19" i="7"/>
  <c r="AQ20" i="7"/>
  <c r="AQ21" i="7"/>
  <c r="AQ22" i="7"/>
  <c r="AQ23" i="7"/>
  <c r="AQ24" i="7"/>
  <c r="AQ25" i="7"/>
  <c r="AQ26" i="7"/>
  <c r="AQ27" i="7"/>
  <c r="AQ28" i="7"/>
  <c r="AQ29" i="7"/>
  <c r="AA31" i="7"/>
  <c r="AA37" i="7" s="1"/>
  <c r="AB31" i="7"/>
  <c r="AB37" i="7" s="1"/>
  <c r="AC31" i="7"/>
  <c r="AC37" i="7" s="1"/>
  <c r="AD31" i="7"/>
  <c r="AD37" i="7" s="1"/>
  <c r="AE31" i="7"/>
  <c r="AE37" i="7" s="1"/>
  <c r="AF31" i="7"/>
  <c r="AF37" i="7" s="1"/>
  <c r="AG31" i="7"/>
  <c r="AG37" i="7" s="1"/>
  <c r="AH31" i="7"/>
  <c r="AH37" i="7" s="1"/>
  <c r="AI37" i="7"/>
  <c r="AJ31" i="7"/>
  <c r="AJ37" i="7" s="1"/>
  <c r="AK31" i="7"/>
  <c r="AK37" i="7" s="1"/>
  <c r="AL31" i="7"/>
  <c r="AL37" i="7" s="1"/>
  <c r="AM31" i="7"/>
  <c r="AM37" i="7" s="1"/>
  <c r="AN31" i="7"/>
  <c r="AN37" i="7" s="1"/>
  <c r="AO31" i="7"/>
  <c r="AO37" i="7" s="1"/>
  <c r="AP31" i="7"/>
  <c r="AP37" i="7" s="1"/>
  <c r="X7" i="7"/>
  <c r="X8" i="7"/>
  <c r="X9" i="7"/>
  <c r="X10" i="7"/>
  <c r="X11" i="7"/>
  <c r="X12" i="7"/>
  <c r="X13" i="7"/>
  <c r="X14" i="7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2" i="7"/>
  <c r="E11" i="7"/>
  <c r="E10" i="7"/>
  <c r="E9" i="7"/>
  <c r="E8" i="7"/>
  <c r="E7" i="7"/>
  <c r="AQ31" i="7" l="1"/>
  <c r="X5" i="7"/>
  <c r="B1" i="4" l="1"/>
</calcChain>
</file>

<file path=xl/sharedStrings.xml><?xml version="1.0" encoding="utf-8"?>
<sst xmlns="http://schemas.openxmlformats.org/spreadsheetml/2006/main" count="326" uniqueCount="210">
  <si>
    <t>General Instructions</t>
  </si>
  <si>
    <t>Form Field Key:</t>
  </si>
  <si>
    <t>Option A - Pro Forma CHP</t>
  </si>
  <si>
    <t>Free Form Field</t>
  </si>
  <si>
    <t>Pull Down Menu</t>
  </si>
  <si>
    <t>Instructions:</t>
  </si>
  <si>
    <t>- Follow instructions as they appear in each fields' comments or pop-up messages</t>
  </si>
  <si>
    <r>
      <t xml:space="preserve">- Complete </t>
    </r>
    <r>
      <rPr>
        <b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fields. Enter N/A if the question is not applicable. Don't put units in the cells, just the raw numbers. (i.e. 10, not 10 MWh)</t>
    </r>
  </si>
  <si>
    <t>- Fill out all fields in the units requested</t>
  </si>
  <si>
    <t>- Do not add, change, or move any cells, rows, columns or worksheets in the workbook</t>
  </si>
  <si>
    <t>- Confidential Information should be entered in Red Font</t>
  </si>
  <si>
    <t>- Limit and focus the discussion of the free form fields</t>
  </si>
  <si>
    <t>- Submit One Offer Form per offer variation</t>
  </si>
  <si>
    <r>
      <t xml:space="preserve">- There is no limit on the number of Forms that can be submitted. </t>
    </r>
    <r>
      <rPr>
        <b/>
        <sz val="11"/>
        <color theme="1"/>
        <rFont val="Calibri"/>
        <family val="2"/>
        <scheme val="minor"/>
      </rPr>
      <t>For multiple offers, please duplicate Tab #3 for each distinct offer and indicate whether each offer is mutually exclusive with other offers.</t>
    </r>
    <r>
      <rPr>
        <sz val="11"/>
        <color theme="1"/>
        <rFont val="Calibri"/>
        <family val="2"/>
        <scheme val="minor"/>
      </rPr>
      <t xml:space="preserve">  Therefore, respondents are encouraged, but not required, to submit additional offers for our consideration, such as bids with different tenors and escalators</t>
    </r>
  </si>
  <si>
    <t>Company Information</t>
  </si>
  <si>
    <t>Company Name Submitting Offer:</t>
  </si>
  <si>
    <t>Company Name on Potential Contract:</t>
  </si>
  <si>
    <t>Company Address:</t>
  </si>
  <si>
    <t>Company City</t>
  </si>
  <si>
    <t>Company State</t>
  </si>
  <si>
    <t>Company Zip</t>
  </si>
  <si>
    <t>Company Country</t>
  </si>
  <si>
    <t>Is the company Women/Minority/Disabled Veteran owned Business Enterprise as per CPUC General Order 156?</t>
  </si>
  <si>
    <t>How did the company hear of the RFP? (SDG&amp;E website, SDG&amp;E email, Colleague, Other (please elaborate)</t>
  </si>
  <si>
    <t>Does the Developer have the appropriate experience?</t>
  </si>
  <si>
    <t>Company Representative</t>
  </si>
  <si>
    <t>Primary Contact</t>
  </si>
  <si>
    <t>Secondary Contact</t>
  </si>
  <si>
    <t>Contact Name:</t>
  </si>
  <si>
    <t>Contact Title:</t>
  </si>
  <si>
    <t>Office Number:</t>
  </si>
  <si>
    <t>Cell Number:</t>
  </si>
  <si>
    <t>Email:</t>
  </si>
  <si>
    <t>Is the Respondent an affiliate of SDG&amp;E?</t>
  </si>
  <si>
    <t>Does the Respondent have one or more contracts with SDG&amp;E?</t>
  </si>
  <si>
    <t>Corporate Profile and Experience</t>
  </si>
  <si>
    <r>
      <t xml:space="preserve">Describe your corporate background and organizational structure for the project.  Please submit a complete organizational chart with </t>
    </r>
    <r>
      <rPr>
        <b/>
        <u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affiliates and parents.</t>
    </r>
  </si>
  <si>
    <t xml:space="preserve">You must list all companies who participated in putting together this offer and who helped prepare documents.  </t>
  </si>
  <si>
    <t>Product Information</t>
  </si>
  <si>
    <t>Product Type:</t>
  </si>
  <si>
    <t>Point of Delivery:</t>
  </si>
  <si>
    <t>SP-15 EZ Gen Hub (Bundled)</t>
  </si>
  <si>
    <t>Comments / Other Information</t>
  </si>
  <si>
    <t>Is there additional relevant information necessary for SDG&amp;E to evaluate the merits of the proposal?</t>
  </si>
  <si>
    <t>Quantitative Description</t>
  </si>
  <si>
    <t xml:space="preserve">Provide selected percentages in 1% increments and Bid Price in the schedule below. </t>
  </si>
  <si>
    <t xml:space="preserve">(Please note that all bids  will bid in as unit contingent product. See attachments for the estimated volumes.) </t>
  </si>
  <si>
    <t>Date</t>
  </si>
  <si>
    <t>Contract Terms</t>
  </si>
  <si>
    <t>Resource Information</t>
  </si>
  <si>
    <t>Interconnection</t>
  </si>
  <si>
    <t>RPS Historical RPS Generation 
(MWh)</t>
  </si>
  <si>
    <t>Project Name</t>
  </si>
  <si>
    <t>Program Origination</t>
  </si>
  <si>
    <t>Technology</t>
  </si>
  <si>
    <t>Vintage</t>
  </si>
  <si>
    <t>Date Signed</t>
  </si>
  <si>
    <t>Start 
Date</t>
  </si>
  <si>
    <t>End 
Date</t>
  </si>
  <si>
    <t>Term (years)</t>
  </si>
  <si>
    <t>Rem Term</t>
  </si>
  <si>
    <t>Capacity (MW)</t>
  </si>
  <si>
    <t>Resource ID</t>
  </si>
  <si>
    <t>CEC RPS ID</t>
  </si>
  <si>
    <t>WREGIS GU ID</t>
  </si>
  <si>
    <t>EIA ID</t>
  </si>
  <si>
    <t>Location</t>
  </si>
  <si>
    <t>Balancing Authority</t>
  </si>
  <si>
    <t>Service Territory</t>
  </si>
  <si>
    <t>Substation</t>
  </si>
  <si>
    <t>kV Rating</t>
  </si>
  <si>
    <t>Average</t>
  </si>
  <si>
    <t>SHORT TERM</t>
  </si>
  <si>
    <t>RAM</t>
  </si>
  <si>
    <t>CA</t>
  </si>
  <si>
    <t>CAISO</t>
  </si>
  <si>
    <t>SDG&amp;E</t>
  </si>
  <si>
    <t>Wind</t>
  </si>
  <si>
    <t>SCE</t>
  </si>
  <si>
    <t>Bilateral RPS</t>
  </si>
  <si>
    <t>Whirlwind</t>
  </si>
  <si>
    <t>Estimated Short-term RPS Generation (MWh)*</t>
  </si>
  <si>
    <t>SDG&amp;E PCIA-eligible RPS Portfolio Estimated Market Offer Position</t>
  </si>
  <si>
    <t>* Estimated generation based on average of 2018-2020 actual generation</t>
  </si>
  <si>
    <t xml:space="preserve">Percentage of Long-Term Portfolio </t>
  </si>
  <si>
    <t>Long-Term Portfolio Offer</t>
  </si>
  <si>
    <t>REC Price ($/MWh)</t>
  </si>
  <si>
    <t>Product to be Delivered</t>
  </si>
  <si>
    <t>For Multiple Offers - Mutually Exclusive? Yes/No*</t>
  </si>
  <si>
    <t>*For bidders who submit multiple offer forms, please confirm if the offer form is mutually exclusive with other offer forms. “Yes” means SDG&amp;E may select one or more of the offers within the offer forms, and “No” means that SDG&amp;E must select all offers together.  </t>
  </si>
  <si>
    <t>If submitting multiple offers, Respondent must duplicate this “Product &amp; Bid Information” tab for each distinct offer to be considered and submit in one Offer Form workbook to SDG&amp;E.</t>
  </si>
  <si>
    <t>Ocotillo Express LLC</t>
  </si>
  <si>
    <t>Campo Verde Solar LLC</t>
  </si>
  <si>
    <t>Cascade Solar LLC</t>
  </si>
  <si>
    <t>Centinela Solar Energy 2 LLC</t>
  </si>
  <si>
    <t>Centinela Solar Energy LLC</t>
  </si>
  <si>
    <t>Energia Sierra Juarez US LLC</t>
  </si>
  <si>
    <t>Tallbear Seville LLC</t>
  </si>
  <si>
    <t>Ramona Solar (UOG)</t>
  </si>
  <si>
    <t>Calipatria LLC</t>
  </si>
  <si>
    <t>Solar Borrego I LLC</t>
  </si>
  <si>
    <t>Midway Solar*</t>
  </si>
  <si>
    <t>Imperial Valley Solar 1 LLC</t>
  </si>
  <si>
    <t>CSolar IV South LLC</t>
  </si>
  <si>
    <t>Arlington Valley Solar II LLC</t>
  </si>
  <si>
    <t>Catalina Solar LLC</t>
  </si>
  <si>
    <t>Sol Orchard San Diego 20 LLC</t>
  </si>
  <si>
    <t>Sol Orchard San Diego 21 LLC</t>
  </si>
  <si>
    <t>Sol Orchard San Diego 22 LLC</t>
  </si>
  <si>
    <t>Sol Orchard San Diego 23 LLC</t>
  </si>
  <si>
    <t>SG2 Imperial Valley LLC</t>
  </si>
  <si>
    <t>Desert Green Solar Farm LLC</t>
  </si>
  <si>
    <t>CSolar West LLC</t>
  </si>
  <si>
    <t>ORNI33 (Wister)</t>
  </si>
  <si>
    <t>Energia Sierra Juarez US 2 LLC**</t>
  </si>
  <si>
    <t>OCTILO_5_WIND</t>
  </si>
  <si>
    <t>61400A</t>
  </si>
  <si>
    <t>W3259, W3692</t>
  </si>
  <si>
    <t>Sunrise</t>
  </si>
  <si>
    <t>Solar PV</t>
  </si>
  <si>
    <t>CPVERD_2_SOLAR</t>
  </si>
  <si>
    <t>60652A</t>
  </si>
  <si>
    <t>W3591</t>
  </si>
  <si>
    <t>IID 
(Pseudo Tie)</t>
  </si>
  <si>
    <t>IID</t>
  </si>
  <si>
    <t>IV</t>
  </si>
  <si>
    <t>CATLNA_2_SOLAR</t>
  </si>
  <si>
    <t>60850A</t>
  </si>
  <si>
    <t>W3862</t>
  </si>
  <si>
    <t>Himo</t>
  </si>
  <si>
    <t>CNTNLA_2_SOLAR2</t>
  </si>
  <si>
    <t>60837A</t>
  </si>
  <si>
    <t>W4132, W4133, W4134</t>
  </si>
  <si>
    <t>CNTNLA_2_SOLAR1</t>
  </si>
  <si>
    <t>W3805, W4011, W3880, W3964, W3961</t>
  </si>
  <si>
    <t>ENERSJ_2_WIND</t>
  </si>
  <si>
    <t>60519A</t>
  </si>
  <si>
    <t>W4337, W4620, W4627, W4673</t>
  </si>
  <si>
    <t>P205</t>
  </si>
  <si>
    <t>MX</t>
  </si>
  <si>
    <t xml:space="preserve">SDG&amp;E </t>
  </si>
  <si>
    <t>East County (ECO)</t>
  </si>
  <si>
    <t>ANZA_6_SOLAR1</t>
  </si>
  <si>
    <t>62562A</t>
  </si>
  <si>
    <t>W4650</t>
  </si>
  <si>
    <t>Anza</t>
  </si>
  <si>
    <t>Utility-Owned</t>
  </si>
  <si>
    <t>63612A</t>
  </si>
  <si>
    <t>W5645</t>
  </si>
  <si>
    <t>Creelman</t>
  </si>
  <si>
    <t>CALPSS_6_SOLAR1</t>
  </si>
  <si>
    <t>63015A</t>
  </si>
  <si>
    <t>W4778</t>
  </si>
  <si>
    <t>BREGGO_6_SOLAR</t>
  </si>
  <si>
    <t>61211A</t>
  </si>
  <si>
    <t>W2874</t>
  </si>
  <si>
    <t>Borrego</t>
  </si>
  <si>
    <t>GTSR (EcoChoice)</t>
  </si>
  <si>
    <t>MIDWY3_2_MDSSR1</t>
  </si>
  <si>
    <t>61296A</t>
  </si>
  <si>
    <t>W5920</t>
  </si>
  <si>
    <t>Midway-Banister</t>
  </si>
  <si>
    <t>IVSLRP_2_SOLAR1</t>
  </si>
  <si>
    <t>61292A</t>
  </si>
  <si>
    <t>W3592A, W3931, W3994</t>
  </si>
  <si>
    <t>CSLR4S_2_SOLAR</t>
  </si>
  <si>
    <t>61657A</t>
  </si>
  <si>
    <t>W3278</t>
  </si>
  <si>
    <t>ARLVAL_5_SOLAR</t>
  </si>
  <si>
    <t>60865A</t>
  </si>
  <si>
    <t>W3339, W3543, W3544, W3545, W3742</t>
  </si>
  <si>
    <t>AZ</t>
  </si>
  <si>
    <t>APS</t>
  </si>
  <si>
    <t>Hassayampa</t>
  </si>
  <si>
    <t>61590A</t>
  </si>
  <si>
    <t>W2785, W3885</t>
  </si>
  <si>
    <t>CRELMN_6_RAMON1</t>
  </si>
  <si>
    <t>61840A</t>
  </si>
  <si>
    <t>W3863</t>
  </si>
  <si>
    <t>CRELMN_6_RAMON2</t>
  </si>
  <si>
    <t>62435A</t>
  </si>
  <si>
    <t>W3864</t>
  </si>
  <si>
    <t>CRELMN_6_RAMSR3</t>
  </si>
  <si>
    <t>61839A</t>
  </si>
  <si>
    <t>W3865</t>
  </si>
  <si>
    <t>Valley Center</t>
  </si>
  <si>
    <t>VLCNTR_6_VCSLR2</t>
  </si>
  <si>
    <t>62436A</t>
  </si>
  <si>
    <t>W3866</t>
  </si>
  <si>
    <t>C7-1-S1_1_N002,
C7-2-S1_1_N002,
HUDSON1_2_N002</t>
  </si>
  <si>
    <t>61646A, 61844A, 61645A</t>
  </si>
  <si>
    <t>W4479, W4480, W4481</t>
  </si>
  <si>
    <t>- "M" (161)
- Midway / Bannister (230) (Sonora only)</t>
  </si>
  <si>
    <t>- 161
- 230</t>
  </si>
  <si>
    <t>BREGGO_6_DEGRSL</t>
  </si>
  <si>
    <t>62046A</t>
  </si>
  <si>
    <t>W4365</t>
  </si>
  <si>
    <t>IVWEST_2_SOLAR1</t>
  </si>
  <si>
    <t>62278A</t>
  </si>
  <si>
    <t>W3278, W3553, W3620, W3511, W3531</t>
  </si>
  <si>
    <t>ENERSJ_5_ESJWD2</t>
  </si>
  <si>
    <t>Total Estimated Generation</t>
  </si>
  <si>
    <t>Estimated Unallocated Long-term Quantities Available in the Market Offer (MWh)</t>
  </si>
  <si>
    <t>Estimated Quantity Allocated in Long-Term Voluntary Allocations (MWh)</t>
  </si>
  <si>
    <t>Long-term or Short-term**</t>
  </si>
  <si>
    <t>**Long-term means for so long as product is delivered to SDG&amp;E for long-term PPAs in the PCIA-eligible RPS portfolio, and short-term means beginning with Commission approval of transaction(s) through the end of the 2024 calendar year.</t>
  </si>
  <si>
    <t>APPENDIX A - SDG&amp;E PCIA-ELIGIBLE RPS ENERGY PORTFOLIO LONG-TERM BUNDLED FACILITIES (AS OF JANUARY 1, 2024)</t>
  </si>
  <si>
    <t>Bundled Energy Products</t>
  </si>
  <si>
    <t>Unallocated Portion of the Long-Term PCIA-eligible RPS Portfolio Forecasted (%)</t>
  </si>
  <si>
    <t>Renewable Products Offer Form 
2023 RPS Long-term Market Offer RFP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</si>
</sst>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\-yyyy"/>
    <numFmt numFmtId="165" formatCode="_(* #,##0_);_(* \(#,##0\);_(* &quot;-&quot;??_);_(@_)"/>
    <numFmt numFmtId="166" formatCode="0.0%"/>
    <numFmt numFmtId="167" formatCode="0.0"/>
    <numFmt numFmtId="168" formatCode="mm/dd/yy;@"/>
    <numFmt numFmtId="169" formatCode="m/d/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indexed="9"/>
      <name val="Calibri"/>
      <family val="2"/>
      <scheme val="minor"/>
    </font>
    <font>
      <u/>
      <sz val="12"/>
      <name val="Calibri"/>
      <family val="2"/>
      <scheme val="minor"/>
    </font>
    <font>
      <sz val="10"/>
      <name val="Arial"/>
      <family val="2"/>
    </font>
    <font>
      <sz val="14"/>
      <color indexed="63"/>
      <name val="Arial"/>
      <family val="2"/>
    </font>
    <font>
      <sz val="12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28"/>
      <color theme="1"/>
      <name val="Calibri"/>
      <family val="2"/>
      <scheme val="minor"/>
    </font>
    <font>
      <sz val="28"/>
      <color indexed="8"/>
      <name val="Calibri"/>
      <family val="2"/>
    </font>
    <font>
      <u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indexed="9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 (Body)"/>
    </font>
    <font>
      <u/>
      <sz val="11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2"/>
      <color rgb="FF242424"/>
      <name val="Segoe UI"/>
      <family val="2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8" fillId="0" borderId="0"/>
    <xf numFmtId="43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vertical="center"/>
    </xf>
    <xf numFmtId="0" fontId="7" fillId="0" borderId="1" xfId="0" applyFont="1" applyBorder="1" applyAlignment="1">
      <alignment horizontal="center"/>
    </xf>
    <xf numFmtId="0" fontId="1" fillId="0" borderId="0" xfId="2"/>
    <xf numFmtId="0" fontId="9" fillId="0" borderId="0" xfId="2" applyFont="1"/>
    <xf numFmtId="0" fontId="10" fillId="0" borderId="0" xfId="2" applyFont="1" applyAlignment="1">
      <alignment horizontal="left" indent="2"/>
    </xf>
    <xf numFmtId="0" fontId="11" fillId="0" borderId="0" xfId="2" applyFont="1"/>
    <xf numFmtId="0" fontId="12" fillId="0" borderId="0" xfId="2" applyFont="1"/>
    <xf numFmtId="0" fontId="1" fillId="3" borderId="5" xfId="2" applyFill="1" applyBorder="1" applyAlignment="1">
      <alignment horizontal="left"/>
    </xf>
    <xf numFmtId="0" fontId="1" fillId="4" borderId="5" xfId="2" applyFill="1" applyBorder="1" applyAlignment="1">
      <alignment horizontal="left"/>
    </xf>
    <xf numFmtId="0" fontId="2" fillId="0" borderId="0" xfId="2" applyFont="1"/>
    <xf numFmtId="0" fontId="1" fillId="0" borderId="0" xfId="2" quotePrefix="1"/>
    <xf numFmtId="0" fontId="4" fillId="5" borderId="3" xfId="0" applyFont="1" applyFill="1" applyBorder="1" applyProtection="1">
      <protection locked="0"/>
    </xf>
    <xf numFmtId="0" fontId="4" fillId="5" borderId="2" xfId="0" applyFont="1" applyFill="1" applyBorder="1" applyProtection="1">
      <protection locked="0"/>
    </xf>
    <xf numFmtId="0" fontId="0" fillId="0" borderId="2" xfId="0" applyBorder="1" applyAlignment="1">
      <alignment horizontal="right" wrapText="1"/>
    </xf>
    <xf numFmtId="0" fontId="1" fillId="4" borderId="2" xfId="2" applyFill="1" applyBorder="1" applyAlignment="1" applyProtection="1">
      <alignment horizontal="left"/>
      <protection locked="0"/>
    </xf>
    <xf numFmtId="0" fontId="0" fillId="0" borderId="0" xfId="2" quotePrefix="1" applyFont="1"/>
    <xf numFmtId="0" fontId="3" fillId="0" borderId="0" xfId="2" quotePrefix="1" applyFont="1"/>
    <xf numFmtId="0" fontId="0" fillId="0" borderId="2" xfId="0" applyBorder="1" applyAlignment="1">
      <alignment vertical="center" wrapText="1"/>
    </xf>
    <xf numFmtId="0" fontId="4" fillId="6" borderId="2" xfId="0" applyFont="1" applyFill="1" applyBorder="1" applyProtection="1">
      <protection locked="0"/>
    </xf>
    <xf numFmtId="0" fontId="16" fillId="5" borderId="3" xfId="5" applyFill="1" applyBorder="1" applyAlignment="1" applyProtection="1">
      <protection locked="0"/>
    </xf>
    <xf numFmtId="0" fontId="16" fillId="5" borderId="2" xfId="5" applyFill="1" applyBorder="1" applyAlignment="1" applyProtection="1">
      <protection locked="0"/>
    </xf>
    <xf numFmtId="0" fontId="0" fillId="0" borderId="0" xfId="2" quotePrefix="1" applyFont="1" applyAlignment="1">
      <alignment wrapText="1"/>
    </xf>
    <xf numFmtId="0" fontId="4" fillId="5" borderId="2" xfId="0" quotePrefix="1" applyFont="1" applyFill="1" applyBorder="1" applyProtection="1">
      <protection locked="0"/>
    </xf>
    <xf numFmtId="0" fontId="4" fillId="5" borderId="3" xfId="0" applyFont="1" applyFill="1" applyBorder="1" applyAlignment="1" applyProtection="1">
      <alignment horizontal="left"/>
      <protection locked="0"/>
    </xf>
    <xf numFmtId="0" fontId="0" fillId="5" borderId="2" xfId="0" applyFill="1" applyBorder="1" applyAlignment="1" applyProtection="1">
      <alignment vertical="center" wrapText="1"/>
      <protection locked="0"/>
    </xf>
    <xf numFmtId="0" fontId="20" fillId="5" borderId="2" xfId="0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horizontal="center"/>
    </xf>
    <xf numFmtId="0" fontId="0" fillId="0" borderId="0" xfId="0" applyAlignment="1">
      <alignment horizontal="right" wrapText="1"/>
    </xf>
    <xf numFmtId="0" fontId="0" fillId="0" borderId="0" xfId="0" applyAlignment="1" applyProtection="1">
      <alignment horizontal="left"/>
      <protection locked="0"/>
    </xf>
    <xf numFmtId="0" fontId="22" fillId="0" borderId="0" xfId="0" applyFont="1" applyAlignment="1">
      <alignment horizontal="left"/>
    </xf>
    <xf numFmtId="0" fontId="22" fillId="0" borderId="0" xfId="0" applyFont="1" applyAlignment="1">
      <alignment horizontal="left" vertical="top"/>
    </xf>
    <xf numFmtId="0" fontId="13" fillId="7" borderId="0" xfId="0" applyFont="1" applyFill="1" applyAlignment="1">
      <alignment horizontal="left" vertical="center"/>
    </xf>
    <xf numFmtId="0" fontId="0" fillId="7" borderId="0" xfId="0" applyFill="1"/>
    <xf numFmtId="164" fontId="15" fillId="0" borderId="2" xfId="0" quotePrefix="1" applyNumberFormat="1" applyFont="1" applyBorder="1" applyAlignment="1">
      <alignment horizontal="center" vertical="center" wrapText="1"/>
    </xf>
    <xf numFmtId="0" fontId="0" fillId="0" borderId="0" xfId="0" applyAlignment="1" applyProtection="1">
      <alignment horizontal="center"/>
      <protection locked="0"/>
    </xf>
    <xf numFmtId="0" fontId="15" fillId="0" borderId="0" xfId="0" applyFont="1" applyAlignment="1">
      <alignment horizontal="center" vertical="center" wrapText="1"/>
    </xf>
    <xf numFmtId="37" fontId="0" fillId="0" borderId="0" xfId="8" applyNumberFormat="1" applyFont="1" applyFill="1" applyBorder="1" applyAlignment="1" applyProtection="1">
      <alignment horizontal="center" vertical="center"/>
      <protection locked="0"/>
    </xf>
    <xf numFmtId="44" fontId="0" fillId="0" borderId="0" xfId="9" applyFont="1" applyFill="1" applyBorder="1" applyAlignment="1" applyProtection="1">
      <alignment horizontal="center"/>
      <protection locked="0"/>
    </xf>
    <xf numFmtId="0" fontId="24" fillId="0" borderId="0" xfId="0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wrapText="1"/>
    </xf>
    <xf numFmtId="165" fontId="24" fillId="0" borderId="0" xfId="8" applyNumberFormat="1" applyFont="1"/>
    <xf numFmtId="165" fontId="24" fillId="0" borderId="0" xfId="8" applyNumberFormat="1" applyFont="1" applyAlignment="1">
      <alignment horizontal="center"/>
    </xf>
    <xf numFmtId="165" fontId="25" fillId="0" borderId="13" xfId="0" applyNumberFormat="1" applyFont="1" applyBorder="1"/>
    <xf numFmtId="0" fontId="25" fillId="0" borderId="0" xfId="0" applyFont="1" applyAlignment="1">
      <alignment horizontal="right"/>
    </xf>
    <xf numFmtId="165" fontId="24" fillId="0" borderId="0" xfId="0" applyNumberFormat="1" applyFont="1"/>
    <xf numFmtId="0" fontId="24" fillId="0" borderId="0" xfId="0" applyFont="1" applyAlignment="1">
      <alignment horizontal="right"/>
    </xf>
    <xf numFmtId="0" fontId="2" fillId="0" borderId="1" xfId="0" applyFont="1" applyBorder="1" applyAlignment="1">
      <alignment horizontal="center"/>
    </xf>
    <xf numFmtId="0" fontId="26" fillId="0" borderId="0" xfId="0" applyFont="1" applyAlignment="1">
      <alignment horizontal="right"/>
    </xf>
    <xf numFmtId="165" fontId="24" fillId="0" borderId="2" xfId="8" applyNumberFormat="1" applyFont="1" applyBorder="1"/>
    <xf numFmtId="1" fontId="24" fillId="9" borderId="2" xfId="8" applyNumberFormat="1" applyFont="1" applyFill="1" applyBorder="1" applyAlignment="1">
      <alignment horizontal="center" wrapText="1"/>
    </xf>
    <xf numFmtId="167" fontId="24" fillId="9" borderId="2" xfId="8" applyNumberFormat="1" applyFont="1" applyFill="1" applyBorder="1" applyAlignment="1">
      <alignment horizontal="center" wrapText="1"/>
    </xf>
    <xf numFmtId="167" fontId="24" fillId="9" borderId="2" xfId="8" applyNumberFormat="1" applyFont="1" applyFill="1" applyBorder="1" applyAlignment="1">
      <alignment horizontal="center"/>
    </xf>
    <xf numFmtId="167" fontId="24" fillId="9" borderId="2" xfId="0" applyNumberFormat="1" applyFont="1" applyFill="1" applyBorder="1" applyAlignment="1">
      <alignment horizontal="center"/>
    </xf>
    <xf numFmtId="1" fontId="24" fillId="9" borderId="2" xfId="0" applyNumberFormat="1" applyFont="1" applyFill="1" applyBorder="1" applyAlignment="1">
      <alignment horizontal="center"/>
    </xf>
    <xf numFmtId="168" fontId="24" fillId="9" borderId="2" xfId="0" applyNumberFormat="1" applyFont="1" applyFill="1" applyBorder="1" applyAlignment="1">
      <alignment horizontal="center"/>
    </xf>
    <xf numFmtId="0" fontId="24" fillId="9" borderId="2" xfId="0" applyFont="1" applyFill="1" applyBorder="1" applyAlignment="1">
      <alignment horizontal="center" wrapText="1"/>
    </xf>
    <xf numFmtId="0" fontId="24" fillId="9" borderId="2" xfId="0" applyFont="1" applyFill="1" applyBorder="1" applyAlignment="1">
      <alignment wrapText="1"/>
    </xf>
    <xf numFmtId="1" fontId="24" fillId="0" borderId="2" xfId="8" applyNumberFormat="1" applyFont="1" applyFill="1" applyBorder="1" applyAlignment="1">
      <alignment horizontal="center" wrapText="1"/>
    </xf>
    <xf numFmtId="167" fontId="24" fillId="0" borderId="2" xfId="8" applyNumberFormat="1" applyFont="1" applyFill="1" applyBorder="1" applyAlignment="1">
      <alignment horizontal="center" wrapText="1"/>
    </xf>
    <xf numFmtId="0" fontId="25" fillId="0" borderId="2" xfId="0" applyFont="1" applyBorder="1" applyAlignment="1">
      <alignment horizontal="center"/>
    </xf>
    <xf numFmtId="0" fontId="25" fillId="9" borderId="2" xfId="0" applyFont="1" applyFill="1" applyBorder="1" applyAlignment="1">
      <alignment horizontal="center" wrapText="1"/>
    </xf>
    <xf numFmtId="168" fontId="25" fillId="9" borderId="2" xfId="0" applyNumberFormat="1" applyFont="1" applyFill="1" applyBorder="1" applyAlignment="1">
      <alignment horizontal="center" wrapText="1"/>
    </xf>
    <xf numFmtId="169" fontId="25" fillId="9" borderId="2" xfId="0" applyNumberFormat="1" applyFont="1" applyFill="1" applyBorder="1" applyAlignment="1">
      <alignment horizontal="center" wrapText="1"/>
    </xf>
    <xf numFmtId="0" fontId="24" fillId="0" borderId="0" xfId="0" applyFont="1" applyAlignment="1">
      <alignment horizontal="centerContinuous"/>
    </xf>
    <xf numFmtId="0" fontId="24" fillId="0" borderId="0" xfId="0" applyFont="1" applyAlignment="1">
      <alignment horizontal="centerContinuous" wrapText="1"/>
    </xf>
    <xf numFmtId="0" fontId="27" fillId="0" borderId="0" xfId="0" applyFont="1" applyAlignment="1">
      <alignment horizontal="centerContinuous"/>
    </xf>
    <xf numFmtId="14" fontId="24" fillId="10" borderId="0" xfId="0" applyNumberFormat="1" applyFont="1" applyFill="1" applyAlignment="1">
      <alignment horizontal="center"/>
    </xf>
    <xf numFmtId="0" fontId="25" fillId="0" borderId="0" xfId="0" applyFont="1"/>
    <xf numFmtId="164" fontId="15" fillId="0" borderId="0" xfId="0" quotePrefix="1" applyNumberFormat="1" applyFont="1" applyAlignment="1">
      <alignment horizontal="center" vertical="center" wrapText="1"/>
    </xf>
    <xf numFmtId="9" fontId="0" fillId="5" borderId="2" xfId="10" applyFont="1" applyFill="1" applyBorder="1" applyAlignment="1" applyProtection="1">
      <alignment horizontal="center" vertical="center"/>
      <protection locked="0"/>
    </xf>
    <xf numFmtId="44" fontId="0" fillId="5" borderId="4" xfId="9" applyFont="1" applyFill="1" applyBorder="1" applyAlignment="1" applyProtection="1">
      <alignment horizontal="center" vertical="center"/>
      <protection locked="0"/>
    </xf>
    <xf numFmtId="0" fontId="2" fillId="8" borderId="4" xfId="0" applyFont="1" applyFill="1" applyBorder="1" applyAlignment="1" applyProtection="1">
      <alignment horizontal="center"/>
      <protection locked="0"/>
    </xf>
    <xf numFmtId="0" fontId="0" fillId="0" borderId="0" xfId="0" applyAlignment="1">
      <alignment wrapText="1"/>
    </xf>
    <xf numFmtId="0" fontId="0" fillId="5" borderId="2" xfId="9" applyNumberFormat="1" applyFont="1" applyFill="1" applyBorder="1" applyAlignment="1" applyProtection="1">
      <alignment horizontal="center"/>
      <protection locked="0"/>
    </xf>
    <xf numFmtId="0" fontId="14" fillId="7" borderId="0" xfId="2" applyFont="1" applyFill="1" applyAlignment="1">
      <alignment horizontal="center" vertical="center" wrapText="1"/>
    </xf>
    <xf numFmtId="0" fontId="2" fillId="8" borderId="2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23" fillId="0" borderId="0" xfId="0" applyFont="1" applyAlignment="1">
      <alignment horizontal="left" indent="7"/>
    </xf>
    <xf numFmtId="0" fontId="29" fillId="0" borderId="0" xfId="0" applyFont="1" applyAlignment="1" applyProtection="1">
      <alignment horizontal="left"/>
      <protection locked="0"/>
    </xf>
    <xf numFmtId="0" fontId="29" fillId="0" borderId="0" xfId="0" applyFont="1"/>
    <xf numFmtId="0" fontId="30" fillId="0" borderId="1" xfId="0" applyFont="1" applyBorder="1" applyAlignment="1">
      <alignment horizontal="center" wrapText="1"/>
    </xf>
    <xf numFmtId="166" fontId="24" fillId="0" borderId="0" xfId="10" applyNumberFormat="1" applyFont="1" applyAlignment="1">
      <alignment horizontal="center"/>
    </xf>
    <xf numFmtId="0" fontId="24" fillId="0" borderId="0" xfId="0" applyFont="1" applyAlignment="1">
      <alignment horizontal="left" indent="2"/>
    </xf>
    <xf numFmtId="0" fontId="25" fillId="11" borderId="2" xfId="0" applyFont="1" applyFill="1" applyBorder="1" applyAlignment="1">
      <alignment horizontal="center" wrapText="1"/>
    </xf>
    <xf numFmtId="0" fontId="24" fillId="11" borderId="2" xfId="0" applyFont="1" applyFill="1" applyBorder="1" applyAlignment="1">
      <alignment horizontal="center" wrapText="1"/>
    </xf>
    <xf numFmtId="168" fontId="24" fillId="11" borderId="2" xfId="0" applyNumberFormat="1" applyFont="1" applyFill="1" applyBorder="1" applyAlignment="1">
      <alignment horizontal="center"/>
    </xf>
    <xf numFmtId="1" fontId="24" fillId="11" borderId="2" xfId="0" applyNumberFormat="1" applyFont="1" applyFill="1" applyBorder="1" applyAlignment="1">
      <alignment horizontal="center"/>
    </xf>
    <xf numFmtId="167" fontId="24" fillId="11" borderId="2" xfId="8" applyNumberFormat="1" applyFont="1" applyFill="1" applyBorder="1" applyAlignment="1">
      <alignment horizontal="center"/>
    </xf>
    <xf numFmtId="167" fontId="24" fillId="11" borderId="2" xfId="8" applyNumberFormat="1" applyFont="1" applyFill="1" applyBorder="1" applyAlignment="1">
      <alignment horizontal="center" wrapText="1"/>
    </xf>
    <xf numFmtId="1" fontId="24" fillId="11" borderId="2" xfId="8" applyNumberFormat="1" applyFont="1" applyFill="1" applyBorder="1" applyAlignment="1">
      <alignment horizontal="center" wrapText="1"/>
    </xf>
    <xf numFmtId="165" fontId="24" fillId="11" borderId="2" xfId="8" applyNumberFormat="1" applyFont="1" applyFill="1" applyBorder="1"/>
    <xf numFmtId="167" fontId="24" fillId="0" borderId="0" xfId="8" applyNumberFormat="1" applyFont="1" applyFill="1" applyBorder="1" applyAlignment="1">
      <alignment horizontal="center" wrapText="1"/>
    </xf>
    <xf numFmtId="1" fontId="24" fillId="0" borderId="0" xfId="8" applyNumberFormat="1" applyFont="1" applyFill="1" applyBorder="1" applyAlignment="1">
      <alignment horizontal="center" wrapText="1"/>
    </xf>
    <xf numFmtId="0" fontId="24" fillId="0" borderId="0" xfId="0" applyFont="1" applyFill="1"/>
    <xf numFmtId="0" fontId="24" fillId="0" borderId="0" xfId="0" applyFont="1" applyFill="1" applyBorder="1" applyAlignment="1">
      <alignment wrapText="1"/>
    </xf>
    <xf numFmtId="0" fontId="24" fillId="0" borderId="0" xfId="0" applyFont="1" applyFill="1" applyBorder="1" applyAlignment="1">
      <alignment horizontal="center" wrapText="1"/>
    </xf>
    <xf numFmtId="168" fontId="24" fillId="0" borderId="0" xfId="0" applyNumberFormat="1" applyFont="1" applyFill="1" applyBorder="1" applyAlignment="1">
      <alignment horizontal="center"/>
    </xf>
    <xf numFmtId="1" fontId="24" fillId="0" borderId="0" xfId="0" applyNumberFormat="1" applyFont="1" applyFill="1" applyBorder="1" applyAlignment="1">
      <alignment horizontal="center"/>
    </xf>
    <xf numFmtId="167" fontId="24" fillId="0" borderId="0" xfId="0" applyNumberFormat="1" applyFont="1" applyFill="1" applyBorder="1" applyAlignment="1">
      <alignment horizontal="center"/>
    </xf>
    <xf numFmtId="167" fontId="24" fillId="0" borderId="0" xfId="8" applyNumberFormat="1" applyFont="1" applyFill="1" applyBorder="1" applyAlignment="1">
      <alignment horizontal="center"/>
    </xf>
    <xf numFmtId="165" fontId="24" fillId="0" borderId="0" xfId="8" applyNumberFormat="1" applyFont="1" applyFill="1" applyBorder="1"/>
    <xf numFmtId="0" fontId="24" fillId="10" borderId="13" xfId="0" applyFont="1" applyFill="1" applyBorder="1"/>
    <xf numFmtId="0" fontId="25" fillId="10" borderId="13" xfId="0" applyFont="1" applyFill="1" applyBorder="1" applyAlignment="1">
      <alignment horizontal="right"/>
    </xf>
    <xf numFmtId="165" fontId="25" fillId="10" borderId="13" xfId="0" applyNumberFormat="1" applyFont="1" applyFill="1" applyBorder="1"/>
    <xf numFmtId="0" fontId="1" fillId="8" borderId="2" xfId="2" applyFill="1" applyBorder="1" applyAlignment="1" applyProtection="1">
      <alignment horizontal="center"/>
      <protection locked="0"/>
    </xf>
    <xf numFmtId="10" fontId="24" fillId="0" borderId="0" xfId="10" applyNumberFormat="1" applyFont="1"/>
    <xf numFmtId="165" fontId="24" fillId="8" borderId="2" xfId="8" applyNumberFormat="1" applyFont="1" applyFill="1" applyBorder="1"/>
    <xf numFmtId="0" fontId="6" fillId="2" borderId="0" xfId="0" applyFont="1" applyFill="1" applyAlignment="1">
      <alignment horizontal="center"/>
    </xf>
    <xf numFmtId="0" fontId="17" fillId="2" borderId="0" xfId="0" applyFont="1" applyFill="1" applyAlignment="1">
      <alignment horizontal="center" vertical="center"/>
    </xf>
    <xf numFmtId="0" fontId="23" fillId="0" borderId="0" xfId="0" applyFont="1" applyAlignment="1">
      <alignment horizontal="center"/>
    </xf>
    <xf numFmtId="0" fontId="13" fillId="7" borderId="0" xfId="0" applyFont="1" applyFill="1" applyAlignment="1">
      <alignment horizontal="center" vertical="center" wrapText="1"/>
    </xf>
    <xf numFmtId="0" fontId="22" fillId="5" borderId="6" xfId="0" applyFont="1" applyFill="1" applyBorder="1" applyAlignment="1">
      <alignment horizontal="left" vertical="top"/>
    </xf>
    <xf numFmtId="0" fontId="22" fillId="5" borderId="7" xfId="0" applyFont="1" applyFill="1" applyBorder="1" applyAlignment="1">
      <alignment horizontal="left" vertical="top"/>
    </xf>
    <xf numFmtId="0" fontId="22" fillId="5" borderId="8" xfId="0" applyFont="1" applyFill="1" applyBorder="1" applyAlignment="1">
      <alignment horizontal="left" vertical="top"/>
    </xf>
    <xf numFmtId="0" fontId="22" fillId="5" borderId="9" xfId="0" applyFont="1" applyFill="1" applyBorder="1" applyAlignment="1">
      <alignment horizontal="left" vertical="top"/>
    </xf>
    <xf numFmtId="0" fontId="22" fillId="5" borderId="0" xfId="0" applyFont="1" applyFill="1" applyAlignment="1">
      <alignment horizontal="left" vertical="top"/>
    </xf>
    <xf numFmtId="0" fontId="22" fillId="5" borderId="10" xfId="0" applyFont="1" applyFill="1" applyBorder="1" applyAlignment="1">
      <alignment horizontal="left" vertical="top"/>
    </xf>
    <xf numFmtId="0" fontId="22" fillId="5" borderId="11" xfId="0" applyFont="1" applyFill="1" applyBorder="1" applyAlignment="1">
      <alignment horizontal="left" vertical="top"/>
    </xf>
    <xf numFmtId="0" fontId="22" fillId="5" borderId="1" xfId="0" applyFont="1" applyFill="1" applyBorder="1" applyAlignment="1">
      <alignment horizontal="left" vertical="top"/>
    </xf>
    <xf numFmtId="0" fontId="22" fillId="5" borderId="12" xfId="0" applyFont="1" applyFill="1" applyBorder="1" applyAlignment="1">
      <alignment horizontal="left" vertical="top"/>
    </xf>
    <xf numFmtId="0" fontId="2" fillId="8" borderId="3" xfId="0" applyFont="1" applyFill="1" applyBorder="1" applyAlignment="1" applyProtection="1">
      <alignment horizontal="center"/>
      <protection locked="0"/>
    </xf>
    <xf numFmtId="0" fontId="2" fillId="8" borderId="14" xfId="0" applyFont="1" applyFill="1" applyBorder="1" applyAlignment="1" applyProtection="1">
      <alignment horizontal="center"/>
      <protection locked="0"/>
    </xf>
    <xf numFmtId="0" fontId="2" fillId="8" borderId="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164" fontId="28" fillId="8" borderId="3" xfId="0" applyNumberFormat="1" applyFont="1" applyFill="1" applyBorder="1" applyAlignment="1">
      <alignment horizontal="center" vertical="center" wrapText="1"/>
    </xf>
    <xf numFmtId="0" fontId="0" fillId="8" borderId="14" xfId="0" applyFill="1" applyBorder="1" applyAlignment="1"/>
    <xf numFmtId="0" fontId="24" fillId="0" borderId="0" xfId="0" applyFont="1" applyAlignment="1">
      <alignment horizontal="left" wrapText="1"/>
    </xf>
    <xf numFmtId="0" fontId="24" fillId="0" borderId="3" xfId="0" applyFont="1" applyBorder="1" applyAlignment="1">
      <alignment horizontal="center" wrapText="1"/>
    </xf>
    <xf numFmtId="0" fontId="24" fillId="0" borderId="14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0" fontId="25" fillId="0" borderId="3" xfId="0" applyFont="1" applyBorder="1" applyAlignment="1">
      <alignment horizontal="center" wrapText="1"/>
    </xf>
    <xf numFmtId="0" fontId="25" fillId="0" borderId="14" xfId="0" applyFont="1" applyBorder="1" applyAlignment="1">
      <alignment horizontal="center" wrapText="1"/>
    </xf>
    <xf numFmtId="0" fontId="25" fillId="0" borderId="4" xfId="0" applyFont="1" applyBorder="1" applyAlignment="1">
      <alignment horizontal="center" wrapText="1"/>
    </xf>
    <xf numFmtId="0" fontId="25" fillId="0" borderId="3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0" fillId="12" borderId="4" xfId="10" applyNumberFormat="1" applyFont="1" applyFill="1" applyBorder="1" applyAlignment="1" applyProtection="1">
      <alignment horizontal="center"/>
      <protection locked="0"/>
    </xf>
    <xf numFmtId="0" fontId="24" fillId="10" borderId="0" xfId="0" applyFont="1" applyFill="1" applyAlignment="1">
      <alignment horizontal="left" wrapText="1"/>
    </xf>
  </cellXfs>
  <cellStyles count="11">
    <cellStyle name="Comma" xfId="8" builtinId="3"/>
    <cellStyle name="Comma 10" xfId="4" xr:uid="{00000000-0005-0000-0000-000001000000}"/>
    <cellStyle name="Currency" xfId="9" builtinId="4"/>
    <cellStyle name="Followed Hyperlink" xfId="6" builtinId="9" hidden="1"/>
    <cellStyle name="Followed Hyperlink" xfId="7" builtinId="9" hidden="1"/>
    <cellStyle name="Hyperlink" xfId="5" builtinId="8"/>
    <cellStyle name="Normal" xfId="0" builtinId="0"/>
    <cellStyle name="Normal 10" xfId="3" xr:uid="{00000000-0005-0000-0000-000007000000}"/>
    <cellStyle name="Normal 193" xfId="1" xr:uid="{00000000-0005-0000-0000-000008000000}"/>
    <cellStyle name="Normal 221" xfId="2" xr:uid="{00000000-0005-0000-0000-000009000000}"/>
    <cellStyle name="Percent" xfId="10" builtinId="5"/>
  </cellStyles>
  <dxfs count="0"/>
  <tableStyles count="0" defaultTableStyle="TableStyleMedium9" defaultPivotStyle="PivotStyleLight16"/>
  <colors>
    <mruColors>
      <color rgb="FFFFFFCC"/>
      <color rgb="FFCCFFCC"/>
      <color rgb="FF00FF00"/>
      <color rgb="FF00FFFF"/>
      <color rgb="FFFFCC00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customXml" Target="../customXml/item1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customXml" Target="../customXml/item3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calcChain" Target="calcChain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463924</xdr:colOff>
      <xdr:row>0</xdr:row>
      <xdr:rowOff>190499</xdr:rowOff>
    </xdr:from>
    <xdr:to>
      <xdr:col>6</xdr:col>
      <xdr:colOff>56030</xdr:colOff>
      <xdr:row>0</xdr:row>
      <xdr:rowOff>1149268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4F2ED0-14C2-E2D0-B214-ED301BC43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03542" y="190499"/>
          <a:ext cx="3200400" cy="958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786493</xdr:colOff>
      <xdr:row>0</xdr:row>
      <xdr:rowOff>217715</xdr:rowOff>
    </xdr:from>
    <xdr:to>
      <xdr:col>3</xdr:col>
      <xdr:colOff>3986893</xdr:colOff>
      <xdr:row>0</xdr:row>
      <xdr:rowOff>1173568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8E2F61-4F54-5F22-CC01-18E1B24C9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978493" y="217715"/>
          <a:ext cx="3200400" cy="9558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130885</xdr:colOff>
      <xdr:row>0</xdr:row>
      <xdr:rowOff>256710</xdr:rowOff>
    </xdr:from>
    <xdr:to>
      <xdr:col>8</xdr:col>
      <xdr:colOff>168088</xdr:colOff>
      <xdr:row>0</xdr:row>
      <xdr:rowOff>996060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151EE6-10E7-462C-A96D-231EF8018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22860" y="256710"/>
          <a:ext cx="2466078" cy="739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:/Documents%20and%20Settings/GxC9/Local%20Settings/Temporary%20Internet%20Files/OLKB1/DWR/Model/RRQ%20forecast/My%20Documents/NCI-DWR/work%20product/Rev%20Reqt--JVH/2008-03-25-%20DWR_2015_RepCalp2B_LosEst_110807%20wLosEsteros%205-1%20fwds.xls?406020B3" TargetMode="External"/><Relationship Id="rId1" Type="http://schemas.openxmlformats.org/officeDocument/2006/relationships/externalLinkPath" Target="file:///\\406020B3\2008-03-25-%20DWR_2015_RepCalp2B_LosEst_110807%20wLosEsteros%205-1%20fwd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Fairfield07/VP/data/EXCEL/ShortTerm%20Plng/ShortTerm%20PP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P:/WINDOWS/Temporary%20Internet%20Files/OLKB/Deterministic%20model%20(2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ms.sce.com/Documents%20and%20Settings/quachhd/Desktop/33%25ComplianceReportWithNotes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dge.com/Users/embierma/Documents/ECR/Sep2016Bids/EvaluateBidsv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:/aja_ljr/New%20Procurement%20Plan/2010%20ERRA%20II%20-%20Nov%202009%20Filing/Cost%20Model/ERRA%202010%20Nov2009%20Update%20final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Fpeso01/ues/QF%20Data%20Request/Waterfall/June%20WF%20v27/WF%20v27ERRA%20Summaryr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T:/My%20Documents/DWR/ProSym%20Output/Run%2060/10-6-06%20base/PSDatImportModel-60%2010-6-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P:/DATA%20P/Gas%20Supply%20Plan/GSP-3%202Feb2004/GSP3%20DWR%20Gas%20Forecast%20-%20PGE%20Fuel%20Plan%2013Dec20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P:/Old%20-%20PG&amp;E/Gas%20Supply%20Plan%2012Dec2003/GSP-2/GSP2%20DWR%20Gas%20Forecast%20-%20PGE%20Fuel%20Plan%205Aug2003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ms.sce.com/Users/rb3/Downloads/Book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301/Redirected%20Folders/irvin/My%20Documents/work/DWR/Actuals/Contracts/2008-08Aug%20LTContract%20Expense%20Compare--2008-09-18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Fpeso01/ues/QF%20Data%20Request/Waterfall/June%20WF%20v27/WF%20v27%20dftx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ms.sce.com/Shared/Financial/Kateryna/RPS%20Simulation/APSDATA/5_19_Run/ImpMarketPrice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:/asi/Desktop/2018%20Compliance%20Report%20Docs/2017%20Compliance%20Report_IOU%20ESP%20CCA%20(2may2018)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P:/WINNT/Temporary%20Internet%20Files/OLK323/WINNT/Temporary%20Internet%20Files/OLK63/Testimony%20Spreadsheets%20-%20Revised%2008-18-0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P:/WINDOWS/Temporary%20Internet%20Files/OLKB/Jan's%20hydro%20forecast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ms.sce.com/Shared/Financial/Kateryna/RPS%20Simulation/Documents%20and%20Settings/quachhd/My%20Documents/Folders/RAP/Meter%20Data%20Validation/2009/200910/Meter%20Data%20Validation%20-%202009%2009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ss/RPS%20Strategy/RPS%20Open%20Position%20-%2009-04-0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P:/Documents%20and%20Settings/reo5/Local%20Settings/Temporary%20Internet%20Files/OLK4/GasForwardPrices%2006.23.0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K:/Documents%20and%20Settings/aja6/Local%20Settings/Temporary%20Internet%20Files/OLK121/Sun/NProcuTestWpaper/AppendixA/Original/Table1-ForChiara9-9-02(2YrCap)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:/PXTA/Credit%20Exposure%20and%20Report/CEC%202004/CEC%2005.2004/Credit%20Exposure%20Calculator_200405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o310/GTSPP/Quant%20analysis/Bruce/Avoided%20Cost%20Update/Yumi/AvoidedCost_v2.5_072007Curvedate_TEMP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dge.com/Users/embierma/OneDrive%20-%20Sempra%20Energy/User%20Folders/Downloads/2016%20SDGE%20PrefRes%20RFO%20Renewables%20Offer%20Form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P:/RPS%20Strategy/Delivery%20Metric/2011/v2_DRAFT_ProjectDetail_Forecas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ms.sce.com/Shared/Financial/Kateryna/RPS%20Simulation/Documents%20and%20Settings/lavike/My%20Documents/ERIC/Renewable/RPS%20Compliance%20Program/Model/Raw%20Data/Garys%20Output/RPS%20Monitoring%2061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ssascon/EP/ECMS/CM/Master%20Contract%20List/Master%20Contract%20List/Master_List_of_EP_Contracts_Current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P:/Documents%20and%20Settings/pek1/Local%20Settings/Temporary%20Internet%20Files/OLK3C6/EFM%20Credit%20Report%2010.22.2004.xls" TargetMode="External"/></Relationships>
</file>

<file path=xl/externalLinks/_rels/externalLink35.xml.rels><?xml version="1.0" encoding="UTF-8" standalone="yes"?>
<Relationships xmlns="http://schemas.openxmlformats.org/package/2006/relationships"><Relationship Id="rId2" Type="http://schemas.microsoft.com/office/2019/04/relationships/externalLinkLongPath" Target="/P:/Documents%20and%20Settings/GxC9/Local%20Settings/Temporary%20Internet%20Files/OLKB1/DWR/Model/RRQ%20forecast/My%20Documents/NCI-DWR/work%20product/Contracts-JVH/Renegotiations--PRIVILEGED%20AND%20CONFIDENTIAL/SEMPRA/Sempra%20MTM,%204-14-08%20update.xls?BE3B5B72" TargetMode="External"/><Relationship Id="rId1" Type="http://schemas.openxmlformats.org/officeDocument/2006/relationships/externalLinkPath" Target="file:///\\BE3B5B72\Sempra%20MTM,%204-14-08%20update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Sac_fs1/vol3/PMA/jobs/13051DWR/Runs/RUN4/Results/IOU%20Units%20Mapping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P:/RPS%20Strategy/Delivery%20Metric/May2010_Actual_Vs_Forecast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go260/risk_mgmt/Risk_Control/Electric/Electric%20Credit%202004/2004%2005/05.18.04%20(Elect.%20&amp;%20EFM%20Combined)/Electric%20Credit%20Report%2005.18.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Fpeso01/ues/QF%20Data%20Request/Waterfall/Jan%2004%20STP%20ERRA/AR%2010-K/Etiwanda%20and%20Diablo%20Winds%20v114%20from%20Gomez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:/bg5/Application%20Data/OpenText/OTEdit/EC_cpuc/c206809882/Copy%20of%20Revised%2050%20Percent%20RPS%20Compliance%20Report%20-%20PacifiCorp%20(2june2017)%20v.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Fairfield07/VP/aja_ljr/New%20Procurement%20Plan/2010%20ERRA%20II%20-%20Nov%202009%20Filing/Cost%20Model/ERRA%202010%20Nov2009%20Update%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lims.sce.com/Financial/Integrated%20Masterfile/Masterfile-v088.2_2014RPSProcurementPlan_RevisedRNS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ss/regrel/GenPortfolio/RPS/RPS%20Compliance%20Report%20and%20Project%20Status%20Report/March%202011/Compliance%20Report%20-%20Draft%201/DRAFT_March_2011_RPS_Compliance_template%202-15-2011%20new%20templa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:/Documents%20and%20Settings/s1r2/Local%20Settings/Temporary%20Internet%20Files/OLK15D/REC%20and%20Procurement%20Strategy%20Model%203-16-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Table"/>
      <sheetName val="Energy"/>
      <sheetName val="MTM for DRA"/>
      <sheetName val="Forwards for DRA"/>
      <sheetName val="Cali Prices 5-1"/>
      <sheetName val="Cali Prices  4-14"/>
      <sheetName val="3-19-08 prices"/>
      <sheetName val="9-26  forwards"/>
      <sheetName val="7-27 forwards"/>
      <sheetName val="6-18 forwards"/>
      <sheetName val="5-22 forwards"/>
      <sheetName val="Sheet1"/>
      <sheetName val="Prices"/>
      <sheetName val="MTM"/>
      <sheetName val="Capacity"/>
      <sheetName val="Sempra summary"/>
      <sheetName val="Williams summary"/>
      <sheetName val="4 capacity k list"/>
      <sheetName val="Summary Results"/>
      <sheetName val="CPUC Cost Allocation"/>
      <sheetName val="CHART"/>
      <sheetName val="ContractData"/>
      <sheetName val="Pivot"/>
      <sheetName val="PivotFuel"/>
      <sheetName val="PWC Tab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Daily Position Report"/>
      <sheetName val="Position Index"/>
      <sheetName val="Generation Unit Data"/>
      <sheetName val="Gas Position Index"/>
      <sheetName val="Gas Report"/>
      <sheetName val="Note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liance Deterministic"/>
      <sheetName val="Database pull"/>
      <sheetName val="Analysis"/>
      <sheetName val="Drop Down Lists"/>
    </sheetNames>
    <sheetDataSet>
      <sheetData sheetId="0" refreshError="1"/>
      <sheetData sheetId="1"/>
      <sheetData sheetId="2" refreshError="1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counting"/>
      <sheetName val="RECs Retired to meet PQR"/>
      <sheetName val="Procurement Detail"/>
    </sheetNames>
    <sheetDataSet>
      <sheetData sheetId="0">
        <row r="17">
          <cell r="C17">
            <v>2011</v>
          </cell>
          <cell r="D17">
            <v>2012</v>
          </cell>
          <cell r="E17">
            <v>2013</v>
          </cell>
          <cell r="F17">
            <v>2014</v>
          </cell>
          <cell r="G17">
            <v>2015</v>
          </cell>
          <cell r="H17">
            <v>2016</v>
          </cell>
          <cell r="I17">
            <v>2017</v>
          </cell>
          <cell r="J17">
            <v>2018</v>
          </cell>
          <cell r="K17">
            <v>2019</v>
          </cell>
          <cell r="L17">
            <v>2020</v>
          </cell>
        </row>
        <row r="18">
          <cell r="C18">
            <v>73777490.034000009</v>
          </cell>
          <cell r="D18">
            <v>75866861.771329701</v>
          </cell>
          <cell r="E18">
            <v>72327286.456358045</v>
          </cell>
          <cell r="F18">
            <v>72804627.393234298</v>
          </cell>
          <cell r="G18">
            <v>73998971.190838486</v>
          </cell>
          <cell r="H18">
            <v>75142024.664729223</v>
          </cell>
          <cell r="I18">
            <v>76743335.541561469</v>
          </cell>
          <cell r="J18">
            <v>78154354.734303564</v>
          </cell>
          <cell r="K18">
            <v>79985360.663912892</v>
          </cell>
          <cell r="L18">
            <v>82073060.535048977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C20">
            <v>0.2</v>
          </cell>
          <cell r="D20">
            <v>0.2</v>
          </cell>
          <cell r="E20">
            <v>0.2</v>
          </cell>
          <cell r="F20">
            <v>0.217</v>
          </cell>
          <cell r="G20">
            <v>0.23300000000000001</v>
          </cell>
          <cell r="H20">
            <v>0.25</v>
          </cell>
          <cell r="I20">
            <v>0.27</v>
          </cell>
          <cell r="J20">
            <v>0.28999999999999998</v>
          </cell>
          <cell r="K20">
            <v>0.31</v>
          </cell>
          <cell r="L20">
            <v>0.33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C22">
            <v>0</v>
          </cell>
        </row>
        <row r="23">
          <cell r="C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C24" t="str">
            <v>Compliance Period 1</v>
          </cell>
          <cell r="D24">
            <v>0</v>
          </cell>
          <cell r="E24">
            <v>0</v>
          </cell>
          <cell r="F24" t="str">
            <v>Compliance Period 2</v>
          </cell>
          <cell r="G24">
            <v>0</v>
          </cell>
          <cell r="H24">
            <v>0</v>
          </cell>
          <cell r="I24" t="str">
            <v>Compliance Period 3</v>
          </cell>
          <cell r="J24">
            <v>0</v>
          </cell>
          <cell r="K24">
            <v>0</v>
          </cell>
          <cell r="L24">
            <v>0</v>
          </cell>
        </row>
        <row r="25">
          <cell r="C25">
            <v>2011</v>
          </cell>
          <cell r="D25">
            <v>2012</v>
          </cell>
          <cell r="E25">
            <v>2013</v>
          </cell>
          <cell r="F25">
            <v>2014</v>
          </cell>
          <cell r="G25">
            <v>2015</v>
          </cell>
          <cell r="H25">
            <v>2016</v>
          </cell>
          <cell r="I25">
            <v>2017</v>
          </cell>
          <cell r="J25">
            <v>2018</v>
          </cell>
          <cell r="K25">
            <v>2019</v>
          </cell>
          <cell r="L25">
            <v>2020</v>
          </cell>
        </row>
        <row r="26">
          <cell r="C26">
            <v>44394327.652337559</v>
          </cell>
          <cell r="D26">
            <v>0</v>
          </cell>
          <cell r="E26">
            <v>0</v>
          </cell>
          <cell r="F26">
            <v>51825870.597979516</v>
          </cell>
          <cell r="G26">
            <v>0</v>
          </cell>
          <cell r="H26">
            <v>0</v>
          </cell>
          <cell r="I26">
            <v>95265035.251548797</v>
          </cell>
          <cell r="J26">
            <v>0</v>
          </cell>
          <cell r="K26">
            <v>0</v>
          </cell>
          <cell r="L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 t="str">
            <v>n/a</v>
          </cell>
          <cell r="G27" t="str">
            <v>n/a</v>
          </cell>
          <cell r="H27" t="str">
            <v>n/a</v>
          </cell>
          <cell r="I27" t="str">
            <v>n/a</v>
          </cell>
          <cell r="J27" t="str">
            <v>n/a</v>
          </cell>
          <cell r="K27" t="str">
            <v>n/a</v>
          </cell>
          <cell r="L27" t="str">
            <v>n/a</v>
          </cell>
        </row>
        <row r="28">
          <cell r="C28">
            <v>0</v>
          </cell>
          <cell r="D28">
            <v>0</v>
          </cell>
          <cell r="E28">
            <v>0</v>
          </cell>
          <cell r="F28" t="str">
            <v>n/a</v>
          </cell>
          <cell r="G28" t="str">
            <v>n/a</v>
          </cell>
          <cell r="H28" t="str">
            <v>n/a</v>
          </cell>
          <cell r="I28" t="str">
            <v>n/a</v>
          </cell>
          <cell r="J28" t="str">
            <v>n/a</v>
          </cell>
          <cell r="K28" t="str">
            <v>n/a</v>
          </cell>
          <cell r="L28" t="str">
            <v>n/a</v>
          </cell>
        </row>
        <row r="29">
          <cell r="C29">
            <v>0</v>
          </cell>
          <cell r="D29">
            <v>0</v>
          </cell>
          <cell r="E29">
            <v>0</v>
          </cell>
          <cell r="F29" t="str">
            <v>n/a</v>
          </cell>
          <cell r="G29" t="str">
            <v>n/a</v>
          </cell>
          <cell r="H29" t="str">
            <v>n/a</v>
          </cell>
          <cell r="I29" t="str">
            <v>n/a</v>
          </cell>
          <cell r="J29" t="str">
            <v>n/a</v>
          </cell>
          <cell r="K29" t="str">
            <v>n/a</v>
          </cell>
          <cell r="L29" t="str">
            <v>n/a</v>
          </cell>
        </row>
        <row r="30">
          <cell r="C30">
            <v>0</v>
          </cell>
          <cell r="D30">
            <v>0</v>
          </cell>
          <cell r="E30">
            <v>0</v>
          </cell>
          <cell r="F30" t="str">
            <v>n/a</v>
          </cell>
          <cell r="G30" t="str">
            <v>n/a</v>
          </cell>
          <cell r="H30" t="str">
            <v>n/a</v>
          </cell>
          <cell r="I30" t="str">
            <v>n/a</v>
          </cell>
          <cell r="J30" t="str">
            <v>n/a</v>
          </cell>
          <cell r="K30" t="str">
            <v>n/a</v>
          </cell>
          <cell r="L30" t="str">
            <v>n/a</v>
          </cell>
        </row>
        <row r="31">
          <cell r="C31">
            <v>0.2</v>
          </cell>
          <cell r="D31">
            <v>0.2</v>
          </cell>
          <cell r="E31">
            <v>0.2</v>
          </cell>
          <cell r="F31" t="str">
            <v>n/a</v>
          </cell>
          <cell r="G31" t="str">
            <v>n/a</v>
          </cell>
          <cell r="H31" t="str">
            <v>n/a</v>
          </cell>
          <cell r="I31" t="str">
            <v>n/a</v>
          </cell>
          <cell r="J31" t="str">
            <v>n/a</v>
          </cell>
          <cell r="K31" t="str">
            <v>n/a</v>
          </cell>
          <cell r="L31" t="str">
            <v>n/a</v>
          </cell>
        </row>
        <row r="32">
          <cell r="C32">
            <v>0</v>
          </cell>
          <cell r="D32">
            <v>0</v>
          </cell>
          <cell r="E32">
            <v>0</v>
          </cell>
          <cell r="F32" t="str">
            <v>n/a</v>
          </cell>
          <cell r="G32" t="str">
            <v>n/a</v>
          </cell>
          <cell r="H32" t="str">
            <v>n/a</v>
          </cell>
          <cell r="I32" t="str">
            <v>n/a</v>
          </cell>
          <cell r="J32" t="str">
            <v>n/a</v>
          </cell>
          <cell r="K32" t="str">
            <v>n/a</v>
          </cell>
          <cell r="L32" t="str">
            <v>n/a</v>
          </cell>
        </row>
        <row r="33">
          <cell r="C33">
            <v>0</v>
          </cell>
          <cell r="D33">
            <v>0</v>
          </cell>
          <cell r="E33">
            <v>0</v>
          </cell>
          <cell r="F33" t="str">
            <v>n/a</v>
          </cell>
          <cell r="G33">
            <v>0</v>
          </cell>
          <cell r="H33">
            <v>0</v>
          </cell>
          <cell r="I33" t="str">
            <v>n/a</v>
          </cell>
          <cell r="J33">
            <v>0</v>
          </cell>
          <cell r="K33">
            <v>0</v>
          </cell>
          <cell r="L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C36">
            <v>0</v>
          </cell>
        </row>
        <row r="37">
          <cell r="C37" t="str">
            <v>Compliance Period 1</v>
          </cell>
          <cell r="D37">
            <v>0</v>
          </cell>
          <cell r="E37">
            <v>0</v>
          </cell>
          <cell r="F37" t="str">
            <v>Compliance Period 2</v>
          </cell>
          <cell r="G37">
            <v>0</v>
          </cell>
          <cell r="H37">
            <v>0</v>
          </cell>
          <cell r="I37" t="str">
            <v>Compliance Period 3</v>
          </cell>
          <cell r="J37">
            <v>0</v>
          </cell>
          <cell r="K37">
            <v>0</v>
          </cell>
          <cell r="L37">
            <v>0</v>
          </cell>
        </row>
        <row r="38">
          <cell r="C38">
            <v>2011</v>
          </cell>
          <cell r="D38">
            <v>2012</v>
          </cell>
          <cell r="E38">
            <v>2013</v>
          </cell>
          <cell r="F38">
            <v>2014</v>
          </cell>
          <cell r="G38">
            <v>2015</v>
          </cell>
          <cell r="H38">
            <v>2016</v>
          </cell>
          <cell r="I38">
            <v>2017</v>
          </cell>
          <cell r="J38">
            <v>2018</v>
          </cell>
          <cell r="K38">
            <v>2019</v>
          </cell>
          <cell r="L38">
            <v>2020</v>
          </cell>
        </row>
        <row r="39">
          <cell r="C39">
            <v>0</v>
          </cell>
          <cell r="D39">
            <v>0</v>
          </cell>
          <cell r="E39">
            <v>0</v>
          </cell>
          <cell r="F39" t="str">
            <v>n/a</v>
          </cell>
          <cell r="G39">
            <v>0</v>
          </cell>
          <cell r="H39">
            <v>0</v>
          </cell>
          <cell r="I39" t="str">
            <v>n/a</v>
          </cell>
          <cell r="J39">
            <v>0</v>
          </cell>
          <cell r="K39">
            <v>0</v>
          </cell>
          <cell r="L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 t="str">
            <v>n/a</v>
          </cell>
          <cell r="G40">
            <v>0</v>
          </cell>
          <cell r="H40">
            <v>0</v>
          </cell>
          <cell r="I40" t="str">
            <v>n/a</v>
          </cell>
          <cell r="J40">
            <v>0</v>
          </cell>
          <cell r="K40">
            <v>0</v>
          </cell>
          <cell r="L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 t="str">
            <v>n/a</v>
          </cell>
          <cell r="G41">
            <v>0</v>
          </cell>
          <cell r="H41">
            <v>0</v>
          </cell>
          <cell r="I41" t="str">
            <v>n/a</v>
          </cell>
          <cell r="J41">
            <v>0</v>
          </cell>
          <cell r="K41">
            <v>0</v>
          </cell>
          <cell r="L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 t="str">
            <v>n/a</v>
          </cell>
          <cell r="G42">
            <v>0</v>
          </cell>
          <cell r="H42">
            <v>0</v>
          </cell>
          <cell r="I42" t="str">
            <v>n/a</v>
          </cell>
          <cell r="J42">
            <v>0</v>
          </cell>
          <cell r="K42">
            <v>0</v>
          </cell>
          <cell r="L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 t="str">
            <v>n/a</v>
          </cell>
          <cell r="G43">
            <v>0</v>
          </cell>
          <cell r="H43">
            <v>0</v>
          </cell>
          <cell r="I43" t="str">
            <v>n/a</v>
          </cell>
          <cell r="J43">
            <v>0</v>
          </cell>
          <cell r="K43">
            <v>0</v>
          </cell>
          <cell r="L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 t="str">
            <v>n/a</v>
          </cell>
          <cell r="G44">
            <v>0</v>
          </cell>
          <cell r="H44">
            <v>0</v>
          </cell>
          <cell r="I44" t="str">
            <v>n/a</v>
          </cell>
          <cell r="J44">
            <v>0</v>
          </cell>
          <cell r="K44">
            <v>0</v>
          </cell>
          <cell r="L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 t="str">
            <v>n/a</v>
          </cell>
          <cell r="G45">
            <v>0</v>
          </cell>
          <cell r="H45">
            <v>0</v>
          </cell>
          <cell r="I45" t="str">
            <v>n/a</v>
          </cell>
          <cell r="J45">
            <v>0</v>
          </cell>
          <cell r="K45">
            <v>0</v>
          </cell>
          <cell r="L45">
            <v>0</v>
          </cell>
        </row>
        <row r="46">
          <cell r="C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C48" t="str">
            <v>Compliance Period 1</v>
          </cell>
          <cell r="D48">
            <v>0</v>
          </cell>
          <cell r="E48">
            <v>0</v>
          </cell>
          <cell r="F48" t="str">
            <v>Compliance Period 2</v>
          </cell>
          <cell r="G48">
            <v>0</v>
          </cell>
          <cell r="H48">
            <v>0</v>
          </cell>
          <cell r="I48" t="str">
            <v>Compliance Period 3</v>
          </cell>
          <cell r="J48">
            <v>0</v>
          </cell>
          <cell r="K48">
            <v>0</v>
          </cell>
          <cell r="L48">
            <v>0</v>
          </cell>
        </row>
        <row r="49">
          <cell r="C49">
            <v>2011</v>
          </cell>
          <cell r="D49">
            <v>2012</v>
          </cell>
          <cell r="E49">
            <v>2013</v>
          </cell>
          <cell r="F49">
            <v>2014</v>
          </cell>
          <cell r="G49">
            <v>2015</v>
          </cell>
          <cell r="H49">
            <v>2016</v>
          </cell>
          <cell r="I49">
            <v>2017</v>
          </cell>
          <cell r="J49">
            <v>2018</v>
          </cell>
          <cell r="K49">
            <v>2019</v>
          </cell>
          <cell r="L49">
            <v>2020</v>
          </cell>
        </row>
        <row r="50">
          <cell r="C50">
            <v>0</v>
          </cell>
          <cell r="D50">
            <v>0</v>
          </cell>
          <cell r="E50">
            <v>0</v>
          </cell>
          <cell r="F50" t="str">
            <v>n/a</v>
          </cell>
          <cell r="G50">
            <v>0</v>
          </cell>
          <cell r="H50">
            <v>0</v>
          </cell>
          <cell r="I50" t="str">
            <v>n/a</v>
          </cell>
          <cell r="J50">
            <v>0</v>
          </cell>
          <cell r="K50">
            <v>0</v>
          </cell>
          <cell r="L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 t="str">
            <v>n/a</v>
          </cell>
          <cell r="G51">
            <v>0</v>
          </cell>
          <cell r="H51">
            <v>0</v>
          </cell>
          <cell r="I51" t="str">
            <v>n/a</v>
          </cell>
          <cell r="J51">
            <v>0</v>
          </cell>
          <cell r="K51">
            <v>0</v>
          </cell>
          <cell r="L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 t="str">
            <v>n/a</v>
          </cell>
          <cell r="G52">
            <v>0</v>
          </cell>
          <cell r="H52">
            <v>0</v>
          </cell>
          <cell r="I52" t="str">
            <v>n/a</v>
          </cell>
          <cell r="J52">
            <v>0</v>
          </cell>
          <cell r="K52">
            <v>0</v>
          </cell>
          <cell r="L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 t="str">
            <v>n/a</v>
          </cell>
          <cell r="G53">
            <v>0</v>
          </cell>
          <cell r="H53">
            <v>0</v>
          </cell>
          <cell r="I53" t="str">
            <v>n/a</v>
          </cell>
          <cell r="J53">
            <v>0</v>
          </cell>
          <cell r="K53">
            <v>0</v>
          </cell>
          <cell r="L53">
            <v>0</v>
          </cell>
        </row>
        <row r="54">
          <cell r="C54">
            <v>0</v>
          </cell>
          <cell r="D54">
            <v>0</v>
          </cell>
          <cell r="E54">
            <v>0</v>
          </cell>
          <cell r="F54" t="str">
            <v>n/a</v>
          </cell>
          <cell r="G54">
            <v>0</v>
          </cell>
          <cell r="H54">
            <v>0</v>
          </cell>
          <cell r="I54" t="str">
            <v>n/a</v>
          </cell>
          <cell r="J54">
            <v>0</v>
          </cell>
          <cell r="K54">
            <v>0</v>
          </cell>
          <cell r="L54">
            <v>0</v>
          </cell>
        </row>
        <row r="55">
          <cell r="C55">
            <v>0</v>
          </cell>
          <cell r="D55">
            <v>0</v>
          </cell>
          <cell r="E55">
            <v>0</v>
          </cell>
          <cell r="F55" t="str">
            <v>n/a</v>
          </cell>
          <cell r="G55">
            <v>0</v>
          </cell>
          <cell r="H55">
            <v>0</v>
          </cell>
          <cell r="I55" t="str">
            <v>n/a</v>
          </cell>
          <cell r="J55">
            <v>0</v>
          </cell>
          <cell r="K55">
            <v>0</v>
          </cell>
          <cell r="L55">
            <v>0</v>
          </cell>
        </row>
        <row r="56">
          <cell r="C56">
            <v>0</v>
          </cell>
          <cell r="D56">
            <v>0</v>
          </cell>
          <cell r="E56">
            <v>0</v>
          </cell>
          <cell r="F56" t="str">
            <v>n/a</v>
          </cell>
          <cell r="G56">
            <v>0</v>
          </cell>
          <cell r="H56">
            <v>0</v>
          </cell>
          <cell r="I56" t="str">
            <v>n/a</v>
          </cell>
          <cell r="J56">
            <v>0</v>
          </cell>
          <cell r="K56">
            <v>0</v>
          </cell>
          <cell r="L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F57" t="str">
            <v>n/a</v>
          </cell>
          <cell r="G57">
            <v>0</v>
          </cell>
          <cell r="H57">
            <v>0</v>
          </cell>
          <cell r="I57" t="str">
            <v>n/a</v>
          </cell>
          <cell r="J57">
            <v>0</v>
          </cell>
          <cell r="K57">
            <v>0</v>
          </cell>
          <cell r="L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F58" t="str">
            <v>n/a</v>
          </cell>
          <cell r="G58">
            <v>0</v>
          </cell>
          <cell r="H58">
            <v>0</v>
          </cell>
          <cell r="I58" t="str">
            <v>n/a</v>
          </cell>
          <cell r="J58">
            <v>0</v>
          </cell>
          <cell r="K58">
            <v>0</v>
          </cell>
          <cell r="L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 t="str">
            <v>n/a</v>
          </cell>
          <cell r="G59">
            <v>0</v>
          </cell>
          <cell r="H59">
            <v>0</v>
          </cell>
          <cell r="I59" t="str">
            <v>n/a</v>
          </cell>
          <cell r="J59">
            <v>0</v>
          </cell>
          <cell r="K59">
            <v>0</v>
          </cell>
          <cell r="L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 t="str">
            <v>n/a</v>
          </cell>
          <cell r="G60">
            <v>0</v>
          </cell>
          <cell r="H60">
            <v>0</v>
          </cell>
          <cell r="I60" t="str">
            <v>n/a</v>
          </cell>
          <cell r="J60">
            <v>0</v>
          </cell>
          <cell r="K60">
            <v>0</v>
          </cell>
          <cell r="L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 t="str">
            <v>n/a</v>
          </cell>
          <cell r="G61">
            <v>0</v>
          </cell>
          <cell r="H61">
            <v>0</v>
          </cell>
          <cell r="I61" t="str">
            <v>n/a</v>
          </cell>
          <cell r="J61">
            <v>0</v>
          </cell>
          <cell r="K61">
            <v>0</v>
          </cell>
          <cell r="L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C64" t="str">
            <v>Compliance Period 1</v>
          </cell>
          <cell r="D64">
            <v>0</v>
          </cell>
          <cell r="E64">
            <v>0</v>
          </cell>
          <cell r="F64" t="str">
            <v>Compliance Period 2</v>
          </cell>
          <cell r="G64">
            <v>0</v>
          </cell>
          <cell r="H64">
            <v>0</v>
          </cell>
          <cell r="I64" t="str">
            <v>Compliance Period 3</v>
          </cell>
          <cell r="J64">
            <v>0</v>
          </cell>
          <cell r="K64">
            <v>0</v>
          </cell>
          <cell r="L64">
            <v>0</v>
          </cell>
        </row>
        <row r="65">
          <cell r="C65">
            <v>2011</v>
          </cell>
          <cell r="D65">
            <v>2012</v>
          </cell>
          <cell r="E65">
            <v>2013</v>
          </cell>
          <cell r="F65">
            <v>2014</v>
          </cell>
          <cell r="G65">
            <v>2015</v>
          </cell>
          <cell r="H65">
            <v>2016</v>
          </cell>
          <cell r="I65">
            <v>2017</v>
          </cell>
          <cell r="J65">
            <v>2018</v>
          </cell>
          <cell r="K65">
            <v>2019</v>
          </cell>
          <cell r="L65">
            <v>2020</v>
          </cell>
        </row>
        <row r="66">
          <cell r="C66">
            <v>0</v>
          </cell>
          <cell r="D66">
            <v>0</v>
          </cell>
          <cell r="E66">
            <v>0</v>
          </cell>
          <cell r="F66" t="str">
            <v>n/a</v>
          </cell>
          <cell r="G66">
            <v>0</v>
          </cell>
          <cell r="H66">
            <v>0</v>
          </cell>
          <cell r="I66" t="str">
            <v>n/a</v>
          </cell>
          <cell r="J66">
            <v>0</v>
          </cell>
          <cell r="K66">
            <v>0</v>
          </cell>
          <cell r="L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 t="str">
            <v>n/a</v>
          </cell>
          <cell r="G67">
            <v>0</v>
          </cell>
          <cell r="H67">
            <v>0</v>
          </cell>
          <cell r="I67" t="str">
            <v>n/a</v>
          </cell>
          <cell r="J67">
            <v>0</v>
          </cell>
          <cell r="K67">
            <v>0</v>
          </cell>
          <cell r="L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 t="str">
            <v>n/a</v>
          </cell>
          <cell r="G68">
            <v>0</v>
          </cell>
          <cell r="H68">
            <v>0</v>
          </cell>
          <cell r="I68" t="str">
            <v>n/a</v>
          </cell>
          <cell r="J68">
            <v>0</v>
          </cell>
          <cell r="K68">
            <v>0</v>
          </cell>
          <cell r="L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 t="str">
            <v>n/a</v>
          </cell>
          <cell r="G69">
            <v>0</v>
          </cell>
          <cell r="H69">
            <v>0</v>
          </cell>
          <cell r="I69" t="str">
            <v>n/a</v>
          </cell>
          <cell r="J69">
            <v>0</v>
          </cell>
          <cell r="K69">
            <v>0</v>
          </cell>
          <cell r="L69">
            <v>0</v>
          </cell>
        </row>
        <row r="70">
          <cell r="C70">
            <v>0</v>
          </cell>
          <cell r="D70">
            <v>0</v>
          </cell>
          <cell r="E70">
            <v>0</v>
          </cell>
          <cell r="F70" t="str">
            <v>n/a</v>
          </cell>
          <cell r="G70">
            <v>0</v>
          </cell>
          <cell r="H70">
            <v>0</v>
          </cell>
          <cell r="I70" t="str">
            <v>n/a</v>
          </cell>
          <cell r="J70">
            <v>0</v>
          </cell>
          <cell r="K70">
            <v>0</v>
          </cell>
          <cell r="L70">
            <v>0</v>
          </cell>
        </row>
        <row r="71">
          <cell r="C71">
            <v>0</v>
          </cell>
          <cell r="D71">
            <v>0</v>
          </cell>
          <cell r="E71">
            <v>0</v>
          </cell>
          <cell r="F71" t="str">
            <v>n/a</v>
          </cell>
          <cell r="G71">
            <v>0</v>
          </cell>
          <cell r="H71">
            <v>0</v>
          </cell>
          <cell r="I71" t="str">
            <v>n/a</v>
          </cell>
          <cell r="J71">
            <v>0</v>
          </cell>
          <cell r="K71">
            <v>0</v>
          </cell>
          <cell r="L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 t="str">
            <v>n/a</v>
          </cell>
          <cell r="G72">
            <v>0</v>
          </cell>
          <cell r="H72">
            <v>0</v>
          </cell>
          <cell r="I72" t="str">
            <v>n/a</v>
          </cell>
          <cell r="J72">
            <v>0</v>
          </cell>
          <cell r="K72">
            <v>0</v>
          </cell>
          <cell r="L72">
            <v>0</v>
          </cell>
        </row>
        <row r="73">
          <cell r="C73">
            <v>0</v>
          </cell>
          <cell r="D73">
            <v>0</v>
          </cell>
          <cell r="E73">
            <v>0</v>
          </cell>
          <cell r="F73" t="str">
            <v>n/a</v>
          </cell>
          <cell r="G73">
            <v>0</v>
          </cell>
          <cell r="H73">
            <v>0</v>
          </cell>
          <cell r="I73" t="str">
            <v>n/a</v>
          </cell>
          <cell r="J73">
            <v>0</v>
          </cell>
          <cell r="K73">
            <v>0</v>
          </cell>
          <cell r="L73">
            <v>0</v>
          </cell>
        </row>
        <row r="74">
          <cell r="C74">
            <v>0</v>
          </cell>
          <cell r="D74">
            <v>0</v>
          </cell>
          <cell r="E74">
            <v>0</v>
          </cell>
          <cell r="F74" t="str">
            <v>n/a</v>
          </cell>
          <cell r="G74">
            <v>0</v>
          </cell>
          <cell r="H74">
            <v>0</v>
          </cell>
          <cell r="I74" t="str">
            <v>n/a</v>
          </cell>
          <cell r="J74">
            <v>0</v>
          </cell>
          <cell r="K74">
            <v>0</v>
          </cell>
          <cell r="L7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BenefitsSummary"/>
      <sheetName val="Offer Form"/>
      <sheetName val="LossOfLoadProb"/>
      <sheetName val="Shaped Price"/>
      <sheetName val="Delivery Profile"/>
      <sheetName val="Bid Form"/>
      <sheetName val="Bid_Data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gy Unit Cost"/>
      <sheetName val="Tbl 2 2 EBal"/>
      <sheetName val="Chapter 4 Tables"/>
      <sheetName val="Chapter 3 Tables"/>
      <sheetName val="Tbl 2 4 Cost"/>
      <sheetName val="CAISO Costs"/>
      <sheetName val="Hedging"/>
      <sheetName val="DR"/>
      <sheetName val="RA"/>
      <sheetName val="Residual Capacity"/>
      <sheetName val="Energy Balance Data"/>
      <sheetName val="Misc"/>
      <sheetName val="Generic RPS"/>
      <sheetName val="DWR"/>
      <sheetName val="Load"/>
      <sheetName val="MWH TOU"/>
      <sheetName val="BTU Monthly"/>
      <sheetName val="MWH Month"/>
      <sheetName val="Hydro"/>
      <sheetName val="Calpine Geysers"/>
      <sheetName val="RDC Fwd Pricing"/>
      <sheetName val="Fossil Costs"/>
      <sheetName val="Fossil Data"/>
      <sheetName val="RPS Cost Data"/>
      <sheetName val="Debt Equity Data"/>
      <sheetName val="RPS Costs"/>
      <sheetName val="Residual Energy"/>
      <sheetName val="Gas Position"/>
      <sheetName val="Keys"/>
      <sheetName val="Chart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Annual"/>
      <sheetName val="Monthly"/>
      <sheetName val="Annual GT Crock"/>
      <sheetName val="Monthly GT Crock"/>
      <sheetName val="v27 ERRA Energy Table 2003-2008"/>
      <sheetName val="GT v27 ERRA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Fuel"/>
      <sheetName val="TotalCost"/>
      <sheetName val="Energy"/>
      <sheetName val="Capacity"/>
      <sheetName val="FixedOM"/>
      <sheetName val="FuelCosts"/>
      <sheetName val="FuelUsed"/>
      <sheetName val="Avoid_2"/>
      <sheetName val="Non_Avoid_2"/>
      <sheetName val="Avoid"/>
      <sheetName val="Non_Avoid"/>
      <sheetName val="AvoidCalc"/>
      <sheetName val="FuelCalc"/>
      <sheetName val="WillFuelAdjust"/>
      <sheetName val="Checks"/>
      <sheetName val="NptLTCMonthly"/>
      <sheetName val="NptAdjust"/>
      <sheetName val="NptFuelPrice"/>
      <sheetName val="NptPSSum1"/>
      <sheetName val="NptPSSum2"/>
      <sheetName val="DatCnvNEW"/>
      <sheetName val="CRS_Output"/>
      <sheetName val="FuelExtra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el Cost Forecast"/>
      <sheetName val="MMBtu Chart"/>
      <sheetName val="Report Cost"/>
      <sheetName val="GenTrader Summary"/>
      <sheetName val="GenTrader Gas Forecast"/>
      <sheetName val="Pipelines"/>
      <sheetName val="LDC"/>
      <sheetName val="Gas Forwards"/>
      <sheetName val="URM Forward Curves"/>
      <sheetName val="PPM Energy"/>
      <sheetName val="Calpine 3"/>
      <sheetName val="Calpine 4"/>
      <sheetName val="GWF Hanford Henrietta"/>
      <sheetName val="GWF Tracy"/>
      <sheetName val="CalPeak Panoche"/>
      <sheetName val="CalPeak Vaca Dixon"/>
      <sheetName val="Wellhead Gates"/>
      <sheetName val="Wellhead Panoche"/>
      <sheetName val="Wellhead Fresno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el Cost Forecast"/>
      <sheetName val="MMBtu Chart"/>
      <sheetName val="Report Cost"/>
      <sheetName val="GenTrader Summary"/>
      <sheetName val="GenTrader Gas Forecast"/>
      <sheetName val="Pipelines"/>
      <sheetName val="LDC"/>
      <sheetName val="Gas Forwards"/>
      <sheetName val="URM Forward Curves"/>
      <sheetName val="Pacificorp"/>
      <sheetName val="Calpine 1 Prod 2"/>
      <sheetName val="Calpine 2 Prod 3"/>
      <sheetName val="Calpine 3"/>
      <sheetName val="Calpine 4"/>
      <sheetName val="GWF Hanford Henrietta"/>
      <sheetName val="GWF Tracy"/>
      <sheetName val="CalPeak Lodi"/>
      <sheetName val="CalPeak Panoche"/>
      <sheetName val="CalPeak Vaca Dixon"/>
      <sheetName val="Wellhead Gates"/>
      <sheetName val="Wellhead Panoche"/>
      <sheetName val="Wellhead Fresno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Page"/>
      <sheetName val="Instructions"/>
      <sheetName val="Hourly Verification Form"/>
      <sheetName val="Hourly Verification Form (2)"/>
      <sheetName val="Hourly Verification Form (3)"/>
      <sheetName val="Hourly Verification Form (4)"/>
      <sheetName val="Hourly Verification Form (5)"/>
      <sheetName val="Officer Verification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Output"/>
      <sheetName val="CP"/>
      <sheetName val="SAPRev"/>
      <sheetName val="SAPBond"/>
      <sheetName val="SAP"/>
      <sheetName val="Comp"/>
      <sheetName val="CompLTC"/>
      <sheetName val="Trkr"/>
      <sheetName val="ISDA"/>
      <sheetName val="Fuel"/>
      <sheetName val="Energy"/>
      <sheetName val="EnergyAnalysis"/>
      <sheetName val="PDA"/>
      <sheetName val="ANARevDuselFormat"/>
      <sheetName val="CP Detail"/>
      <sheetName val="Metrics"/>
      <sheetName val="IOU Extract"/>
      <sheetName val="ReconcileReport"/>
      <sheetName val="Needed Invoic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Annual"/>
      <sheetName val="Monthly"/>
      <sheetName val="Chart3"/>
      <sheetName val="Energy Price"/>
      <sheetName val="Fuel Prices v27"/>
      <sheetName val="Fuel Prices v22"/>
      <sheetName val="Capacity"/>
      <sheetName val="FAC"/>
      <sheetName val="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Markets"/>
      <sheetName val="Monthly Prices"/>
      <sheetName val="Hourly Prices"/>
      <sheetName val="Fuel Prices"/>
      <sheetName val="QuoteType"/>
      <sheetName val="Sheet2"/>
      <sheetName val="Sheet1"/>
      <sheetName val="iMKT_ENG_SALE_DATA"/>
      <sheetName val="iMKT_ENG_SALE_PRICE_INTV"/>
      <sheetName val="iMKT_ENG_SALE_PRICE_INTV_DTL"/>
      <sheetName val="iMKT_RSV_SALE_PRICE_INTV"/>
      <sheetName val="iMKT_RSV_SALE_PRICE_INTV_DTL"/>
      <sheetName val="iMKT_RUP_SALE_PRICE_INTV"/>
      <sheetName val="iMKT_RUP_SALE_PRICE_INTV_DTL"/>
      <sheetName val="iMKT_RDN_SALE_PRICE_INTV"/>
      <sheetName val="iMKT_RDN_SALE_PRICE_INTV_DTL"/>
      <sheetName val="iMKT_NSP_SALE_PRICE_INTV"/>
      <sheetName val="iMKT_NSP_SALE_PRICE_INTV_DTL"/>
      <sheetName val="iMKT_RPC_SALE_PRICE_INTV"/>
      <sheetName val="iMKT_RPC_SALE_PRICE_INTV_DTL"/>
      <sheetName val="iMKT_FUEL_SALE_DATA"/>
      <sheetName val="iMKT_FUEL_SALE_PRICE_INTV"/>
      <sheetName val="iMKT_ENG_PURCH_DATA"/>
      <sheetName val="iMKT_ENG_PURCH_PRICE_INTV"/>
      <sheetName val="iMKT_ENG_PURCH_PRICE_INTV_DTL"/>
      <sheetName val="iMKT_RSV_PURCH_PRICE_INTV"/>
      <sheetName val="iMKT_RSV_PURCH_PRICE_INTV_DTL"/>
      <sheetName val="iMKT_RUP_PURCH_PRICE_INTV"/>
      <sheetName val="iMKT_RUP_PURCH_PRICE_INTV_DTL"/>
      <sheetName val="iMKT_RDN_PURCH_PRICE_INTV"/>
      <sheetName val="iMKT_RDN_PURCH_PRICE_INTV_DTL"/>
      <sheetName val="iMKT_NSP_PURCH_PRICE_INTV"/>
      <sheetName val="iMKT_NSP_PURCH_PRICE_INTV_DTL"/>
      <sheetName val="iMKT_RPC_PURCH_PRICE_INTV"/>
      <sheetName val="iMKT_RPC_PURCH_PRICE_INTV_DTL"/>
      <sheetName val="iMKT_FUEL_PURCH_DATA"/>
      <sheetName val="iMKT_FUEL_PURCH_PRICE_INT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1">
          <cell r="A1" t="str">
            <v>input_ID</v>
          </cell>
          <cell r="B1" t="str">
            <v>market_name</v>
          </cell>
          <cell r="C1" t="str">
            <v>eng_mkt_status</v>
          </cell>
          <cell r="D1" t="str">
            <v>rsv_mkt_status</v>
          </cell>
          <cell r="E1" t="str">
            <v>reg_up_mkt_status</v>
          </cell>
          <cell r="F1" t="str">
            <v>reg_dn_mkt_status</v>
          </cell>
          <cell r="G1" t="str">
            <v>non_spin_mkt_status</v>
          </cell>
          <cell r="H1" t="str">
            <v>replace_mkt_status</v>
          </cell>
        </row>
        <row r="2">
          <cell r="A2">
            <v>1</v>
          </cell>
          <cell r="B2" t="str">
            <v>NP15[S]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</row>
      </sheetData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>
        <row r="1">
          <cell r="A1" t="str">
            <v>input_ID</v>
          </cell>
          <cell r="B1" t="str">
            <v>market_name</v>
          </cell>
          <cell r="C1" t="str">
            <v>reference_sale_market</v>
          </cell>
          <cell r="D1" t="str">
            <v>eng_mkt_status</v>
          </cell>
          <cell r="E1" t="str">
            <v>rsv_mkt_status</v>
          </cell>
          <cell r="F1" t="str">
            <v>reg_up_mkt_status</v>
          </cell>
          <cell r="G1" t="str">
            <v>reg_dn_mkt_status</v>
          </cell>
          <cell r="H1" t="str">
            <v>non_spin_mkt_status</v>
          </cell>
          <cell r="I1" t="str">
            <v>replace_mkt_status</v>
          </cell>
        </row>
        <row r="2">
          <cell r="A2">
            <v>1</v>
          </cell>
          <cell r="B2" t="str">
            <v>NP15[P]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Page"/>
      <sheetName val="Instructions"/>
      <sheetName val="Officer Verification"/>
      <sheetName val="RPS Progress Summary"/>
      <sheetName val="CP 2 Summary_Final"/>
      <sheetName val="Accounting"/>
      <sheetName val="Unique Inputs"/>
      <sheetName val="RECs Retired to meet PQR"/>
      <sheetName val="Procurement Detail"/>
      <sheetName val="Contract Details"/>
      <sheetName val="(2011) 36 Month Retirement"/>
      <sheetName val="(2012) 36 Month Retirement"/>
      <sheetName val="(2013) 36 Month Retirement"/>
      <sheetName val="(2014) 36 Month Retirement"/>
      <sheetName val="(2015) 36 Month Retirement"/>
      <sheetName val="(2016) 36 Month Retirement"/>
      <sheetName val="(2017) 36 Month Retirement"/>
      <sheetName val="(2018) 36 Month Retirement"/>
      <sheetName val="(2019) 36 Month Retirement"/>
      <sheetName val="(2020) 36 Month Retirement"/>
      <sheetName val="(2021) 36 Month Retirement"/>
      <sheetName val="(2022) 36 Month Retirement"/>
      <sheetName val="(2023) 36 Month Retirement"/>
      <sheetName val="(2024) 36 Month Retirement"/>
      <sheetName val="Valid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WD - Revised"/>
      <sheetName val="DJ"/>
      <sheetName val="ICE"/>
      <sheetName val="Summary"/>
      <sheetName val="Gas Price - Malin"/>
      <sheetName val="Gas Price - Topock"/>
      <sheetName val="Gas Analysis"/>
      <sheetName val="Gas Chart"/>
      <sheetName val="Posted SRAC"/>
      <sheetName val="SRAC "/>
      <sheetName val="SRAC Revised"/>
      <sheetName val="Unit of Measure"/>
      <sheetName val="Daily Gas Data for Histogram"/>
      <sheetName val="Topock"/>
      <sheetName val="SoCalGas Trans"/>
      <sheetName val="HR Histogram"/>
      <sheetName val="DJ 2001 SP15"/>
      <sheetName val="Historical Stress Test"/>
      <sheetName val="Malin Based HR"/>
      <sheetName val="Topock Based HR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leNames"/>
      <sheetName val="newFlow"/>
      <sheetName val="oldFlow"/>
      <sheetName val="DeltaFlow"/>
      <sheetName val="avgflow"/>
      <sheetName val="DeltaAvg"/>
      <sheetName val="newBOM"/>
      <sheetName val="oldBOM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sues List"/>
      <sheetName val="All Projects"/>
      <sheetName val="Summary"/>
      <sheetName val="Metered Data Validation"/>
      <sheetName val="-"/>
      <sheetName val="IID 200909"/>
      <sheetName val="IID 200908"/>
      <sheetName val="MV90 200909"/>
      <sheetName val="WES Interval"/>
      <sheetName val="WES Pymt"/>
      <sheetName val="WIT Stmt"/>
      <sheetName val="--"/>
      <sheetName val="OST Notes"/>
      <sheetName val="#REF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PS Contracts"/>
      <sheetName val="Probability Updates"/>
      <sheetName val="Flexible Compliance"/>
      <sheetName val="By Categories"/>
      <sheetName val="Open Position"/>
      <sheetName val="By Signed &amp; Pre-2008 Short List"/>
      <sheetName val="Bilats"/>
      <sheetName val="Red &amp; Green"/>
      <sheetName val="Drop-Down 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2">
          <cell r="F22" t="str">
            <v>PG&amp;E</v>
          </cell>
        </row>
        <row r="23">
          <cell r="F23" t="str">
            <v>Contracted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AllYearsChart"/>
      <sheetName val="CalYrAve"/>
      <sheetName val="Natsource"/>
      <sheetName val="Model"/>
      <sheetName val="BasisChart"/>
      <sheetName val="Natsource Canada"/>
      <sheetName val="Natsource West"/>
      <sheetName val="Readme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Sheet3"/>
      <sheetName val="Option"/>
      <sheetName val="Rename"/>
      <sheetName val="RenameJuly"/>
      <sheetName val="RenameJulyPGE"/>
      <sheetName val="RenameJulyPGEcons"/>
    </sheetNames>
    <sheetDataSet>
      <sheetData sheetId="0"/>
      <sheetData sheetId="1" refreshError="1"/>
      <sheetData sheetId="2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ED TO DELETE Exception"/>
      <sheetName val="Instructions"/>
      <sheetName val="PhysDealTicket"/>
      <sheetName val="HA+DA Sell+Buy"/>
      <sheetName val="Term Sell"/>
      <sheetName val="Term Buy"/>
      <sheetName val="Counterparty Summary"/>
      <sheetName val="Transaction Detail"/>
      <sheetName val="Summer RFO"/>
      <sheetName val="Pricing"/>
      <sheetName val="Input"/>
      <sheetName val="Day Count"/>
      <sheetName val="Collateral Tracking"/>
      <sheetName val="db"/>
      <sheetName val="data"/>
      <sheetName val="No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put"/>
      <sheetName val="Market Data Pasted"/>
      <sheetName val="PriceExtrapolation"/>
      <sheetName val="Inputs for Valuation"/>
      <sheetName val="User Inputs&amp;Unit Characteristic"/>
      <sheetName val="Mid-year debt adjustment"/>
      <sheetName val="NewCT Cash Flows &amp; Rev Rqmnts"/>
      <sheetName val="NewCTVal"/>
      <sheetName val="EnergyBenefits_NewCT_Val"/>
      <sheetName val="NewCCGT Cash Flows &amp; Rev Rqmnts"/>
      <sheetName val="EnergyBenefits_NewCCGT_Val"/>
      <sheetName val="NewCCGTVal"/>
      <sheetName val="ExistSU Cash Flows &amp; Rev Rqmnts"/>
      <sheetName val="EnergyBenefits_ExistSU_Val"/>
      <sheetName val="ExistSUVal"/>
      <sheetName val="Market Data Load"/>
      <sheetName val="Henwood 330s"/>
      <sheetName val="Inflation &amp; Const Cost Escalati"/>
      <sheetName val="PG&amp;E Cost of Capital"/>
      <sheetName val="N_hours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/>
      <sheetData sheetId="15" refreshError="1"/>
      <sheetData sheetId="16"/>
      <sheetData sheetId="17"/>
      <sheetData sheetId="18"/>
      <sheetData sheetId="1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rsion"/>
      <sheetName val="Lists"/>
      <sheetName val="1. Instructions"/>
      <sheetName val="2. Contact Information"/>
      <sheetName val="3. Project Description"/>
      <sheetName val="4. Pricing"/>
      <sheetName val="5. Delivery Profil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_NOTES"/>
      <sheetName val="Hydro Shape Factors_80%Exceed"/>
      <sheetName val="Hydro Shape Factors_50%Exceed"/>
      <sheetName val="Hydro Shape Factors_20%Exceed"/>
      <sheetName val="Project_Targets_Discounts"/>
      <sheetName val="Project_Targets_Shape"/>
      <sheetName val="Project_Targets_Shape_Formula"/>
      <sheetName val="QF Removed Projects"/>
      <sheetName val="Removed Projects"/>
      <sheetName val="DB Query"/>
      <sheetName val="December Deterministic"/>
      <sheetName val="Month MWh"/>
      <sheetName val="ERRA Lookup"/>
      <sheetName val="QF Energy 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Contents"/>
      <sheetName val="FileNotes"/>
      <sheetName val="FlowDiag"/>
      <sheetName val="Descript"/>
      <sheetName val="Uform"/>
      <sheetName val="...#1 Results"/>
      <sheetName val="Results Summary"/>
      <sheetName val="Scenarios"/>
      <sheetName val="gYrSubtotalCum"/>
      <sheetName val="gYrSum100%"/>
      <sheetName val="gYrSum100% (2)"/>
      <sheetName val="gYrSum75%"/>
      <sheetName val="gYrSum75% RBD Method"/>
      <sheetName val="gYrCumMW"/>
      <sheetName val="gYr 75% v 100%"/>
      <sheetName val="gYrScenarioExpect"/>
      <sheetName val="gYrScenarioExpect (2)"/>
      <sheetName val="gYrScenarioOther"/>
      <sheetName val="Picture"/>
      <sheetName val="...#2 Annual"/>
      <sheetName val="YrResult100%"/>
      <sheetName val="Chart1"/>
      <sheetName val="Chart 3"/>
      <sheetName val="Chart1 w Loss Factors"/>
      <sheetName val="Sheet1"/>
      <sheetName val="gYrScenarioExpect (3)"/>
      <sheetName val="YrSum100%"/>
      <sheetName val="YrSum75%"/>
      <sheetName val="YrSum75% RBD Method"/>
      <sheetName val="Check YrSum100%"/>
      <sheetName val="Check YrSum75%"/>
      <sheetName val="Check YrSum75% RBD method"/>
      <sheetName val="YrAll"/>
      <sheetName val="YrBundled"/>
      <sheetName val="YrSCEhydro"/>
      <sheetName val="YrPay100%"/>
      <sheetName val="YrPTC burn"/>
      <sheetName val="...#3 Monthly"/>
      <sheetName val="MoSum"/>
      <sheetName val="MoSCEhydro"/>
      <sheetName val="MoGWh1000"/>
      <sheetName val="MoGWh2000"/>
      <sheetName val="MoGWh3000"/>
      <sheetName val="MoGWh4000"/>
      <sheetName val="MoGWh5000"/>
      <sheetName val="MoGWh6000"/>
      <sheetName val="MoGWh6000 Repower"/>
      <sheetName val="MoGWhMisc"/>
      <sheetName val="MoGWh2003RFP"/>
      <sheetName val="MoGWhProcurePlan"/>
      <sheetName val="...#4 YrGraphs"/>
      <sheetName val="gYrMany1"/>
      <sheetName val="gYrMany2"/>
      <sheetName val="gYrSubtotals"/>
      <sheetName val="gYrSCEhydro"/>
      <sheetName val="...#5 MoGraphMany"/>
      <sheetName val="gMoMany1"/>
      <sheetName val="gMoMany2"/>
      <sheetName val="gWind"/>
      <sheetName val="gMoSubtotals"/>
      <sheetName val="gMoIndividual"/>
      <sheetName val="...#6 Progress"/>
      <sheetName val="MoProgress1"/>
      <sheetName val="MoProgress2"/>
      <sheetName val="gMoProgress1"/>
      <sheetName val="gMoProgress2"/>
      <sheetName val="...#7 Power Content"/>
      <sheetName val="YrLabel"/>
      <sheetName val="YrLabel%"/>
      <sheetName val="MoLabel"/>
      <sheetName val="gYrLabelMany"/>
      <sheetName val="gMoLabelMany"/>
      <sheetName val="gYrLabel 1"/>
      <sheetName val="gYrLabel 2"/>
      <sheetName val="...#8 Existing Renewables"/>
      <sheetName val="Rifkin Forecast"/>
      <sheetName val="...#9 Gary's Analysis"/>
      <sheetName val="GAold"/>
      <sheetName val="Rifkin0%"/>
      <sheetName val="Rifkin70%"/>
      <sheetName val="Rifkin90%"/>
      <sheetName val="Rifkin100%"/>
      <sheetName val="gRifkin"/>
      <sheetName val="GAllen  Method"/>
      <sheetName val="GAllen  Values"/>
      <sheetName val="GAllen  Deltas"/>
    </sheetNames>
    <sheetDataSet>
      <sheetData sheetId="0"/>
      <sheetData sheetId="1"/>
      <sheetData sheetId="2"/>
      <sheetData sheetId="3"/>
      <sheetData sheetId="4"/>
      <sheetData sheetId="5" refreshError="1">
        <row r="25">
          <cell r="M25" t="str">
            <v>Scenario #1</v>
          </cell>
        </row>
      </sheetData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 refreshError="1"/>
      <sheetData sheetId="67"/>
      <sheetData sheetId="68"/>
      <sheetData sheetId="69"/>
      <sheetData sheetId="70"/>
      <sheetData sheetId="71" refreshError="1"/>
      <sheetData sheetId="72" refreshError="1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/>
      <sheetData sheetId="85"/>
      <sheetData sheetId="8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CLandEMCL_LkUpLists"/>
      <sheetName val="Master List"/>
      <sheetName val="Expanded Master List"/>
      <sheetName val="1- WSPPs &amp; EEIs"/>
      <sheetName val="2 - Physical Brokers"/>
      <sheetName val="3 - NAESBs, GTSAs, &amp; NGSAs"/>
      <sheetName val="4 - ISDAs &amp; Fin. Brokers"/>
      <sheetName val="5 - DWR NAESBs"/>
      <sheetName val="6 - QFs"/>
      <sheetName val="7 - IDs"/>
      <sheetName val="Exp.Term."/>
      <sheetName val="8 - Confid. Agmts."/>
    </sheetNames>
    <sheetDataSet>
      <sheetData sheetId="0">
        <row r="2">
          <cell r="C2" t="str">
            <v>Abrams, Nick (NaA4)</v>
          </cell>
          <cell r="D2" t="str">
            <v>Barrington, Joseph (Merchant) (JlBk)</v>
          </cell>
        </row>
        <row r="3">
          <cell r="D3" t="str">
            <v>Collette, Nicole (NaCa)</v>
          </cell>
        </row>
        <row r="4">
          <cell r="D4" t="str">
            <v>Cruz, Elizabeth (EaCe)</v>
          </cell>
        </row>
        <row r="5">
          <cell r="D5" t="str">
            <v>Determined, To B</v>
          </cell>
        </row>
        <row r="6">
          <cell r="D6" t="str">
            <v>Dyc-O'Neal, Dennis (DwDh)</v>
          </cell>
        </row>
        <row r="7">
          <cell r="D7" t="str">
            <v>Goldstrom, Owen (OkG1)</v>
          </cell>
        </row>
        <row r="8">
          <cell r="D8" t="str">
            <v>Gonzales, Mike (MpG7)</v>
          </cell>
        </row>
        <row r="9">
          <cell r="D9" t="str">
            <v>Honey, Christina (CxHm)</v>
          </cell>
        </row>
        <row r="10">
          <cell r="D10" t="str">
            <v>Lau, Bobby (BhL5)</v>
          </cell>
        </row>
        <row r="11">
          <cell r="D11" t="str">
            <v>Mukhtar, Azmat (AsM3)</v>
          </cell>
        </row>
        <row r="12">
          <cell r="D12" t="str">
            <v>Ng, Wilson (WwN1)</v>
          </cell>
        </row>
        <row r="13">
          <cell r="D13" t="str">
            <v>Nguyen, Thuy (TxNd)</v>
          </cell>
        </row>
        <row r="14">
          <cell r="D14" t="str">
            <v>Not Applicable</v>
          </cell>
        </row>
        <row r="15">
          <cell r="D15" t="str">
            <v>Revelli, Jeanette (JbR6)</v>
          </cell>
        </row>
        <row r="16">
          <cell r="D16" t="str">
            <v>See QF Tab</v>
          </cell>
        </row>
        <row r="17">
          <cell r="D17" t="str">
            <v>Tjhin, Paulus (PtT1)</v>
          </cell>
        </row>
        <row r="18">
          <cell r="D18" t="str">
            <v>Torres, Linda (LtT1)</v>
          </cell>
        </row>
        <row r="19">
          <cell r="D19" t="str">
            <v>Tran, Minh H (MhT2)</v>
          </cell>
        </row>
        <row r="20">
          <cell r="D20" t="str">
            <v>Transmission</v>
          </cell>
        </row>
        <row r="21">
          <cell r="D21" t="str">
            <v>Weber, Linda (LlW2)</v>
          </cell>
        </row>
        <row r="22">
          <cell r="D22" t="str">
            <v>Yajima, Elizabeth (Ery1)</v>
          </cell>
        </row>
        <row r="23">
          <cell r="D23" t="str">
            <v>Yee, Sharon (SmCa)</v>
          </cell>
        </row>
        <row r="24">
          <cell r="D24" t="str">
            <v>Yi, Jean (JyK1)</v>
          </cell>
        </row>
        <row r="25">
          <cell r="D25" t="str">
            <v>Young, Edwin (EwY1)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m Buy"/>
      <sheetName val="Term Sell"/>
      <sheetName val="Names Table"/>
      <sheetName val="Counterparty Summary-Available"/>
      <sheetName val="Counterparty Summary"/>
      <sheetName val="Data"/>
      <sheetName val="Mt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li Prices  4-14"/>
      <sheetName val="Cali Prices"/>
      <sheetName val="SEMPRA MTM Alloc DelPt"/>
    </sheetNames>
    <sheetDataSet>
      <sheetData sheetId="0" refreshError="1"/>
      <sheetData sheetId="1"/>
      <sheetData sheetId="2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"/>
      <sheetName val="PG&amp;E"/>
      <sheetName val="SCE"/>
      <sheetName val="SDG&amp;E"/>
      <sheetName val="DWR-N"/>
      <sheetName val="DWR-S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gend_Control"/>
      <sheetName val="Report"/>
      <sheetName val="Summary"/>
      <sheetName val="Pivot_Variance_GWh"/>
      <sheetName val="Pivot_Actual_GWh"/>
      <sheetName val="Pivot_Forecast_GWh"/>
      <sheetName val="NoFormat_Variance_GWh"/>
      <sheetName val="NoFormat_Actual_GWh"/>
      <sheetName val="NoFormat_Forecast_GWh"/>
      <sheetName val="Variance_GWh"/>
      <sheetName val="Actual_GWh"/>
      <sheetName val="Forecast_GWh"/>
      <sheetName val="Source_Actuals_2010 by Month"/>
      <sheetName val="Source_Fcast_JuneThruDec_MWhMo"/>
      <sheetName val="Source_Fcast_NovERRA_MWH Month"/>
      <sheetName val="Meter vs Schedule Data"/>
      <sheetName val="ComplianceFiling_Compare"/>
      <sheetName val="FireDrill_Forecast Comparison"/>
      <sheetName val="Bilateral_RF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ED TO DELETE Exception"/>
      <sheetName val="Instructions"/>
      <sheetName val="PhysDealTicket"/>
      <sheetName val="HA+DA Sell+Buy"/>
      <sheetName val="Term Sell"/>
      <sheetName val="Term Buy"/>
      <sheetName val="Counterparty Summary"/>
      <sheetName val="Transaction Detail"/>
      <sheetName val="Summer RFO"/>
      <sheetName val="Pricing"/>
      <sheetName val="Input"/>
      <sheetName val="Day Count"/>
      <sheetName val="Collateral Tracking"/>
      <sheetName val="db"/>
      <sheetName val="data"/>
      <sheetName val="No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blo Winds v114 CECIEPR"/>
      <sheetName val="Etiwanda v114"/>
    </sheetNames>
    <sheetDataSet>
      <sheetData sheetId="0" refreshError="1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Page"/>
      <sheetName val="Officer Verification"/>
      <sheetName val="2nd Compliance Period Summary"/>
      <sheetName val="50% RPS Progress Summary"/>
      <sheetName val="Accounting"/>
      <sheetName val="Procurement Detail"/>
      <sheetName val="RECs Retired to meet PQR"/>
      <sheetName val="(2016) 36 Month Retirement"/>
      <sheetName val="(2015) 36 Month Retirement"/>
      <sheetName val="(2014) 36 Month Retirement"/>
      <sheetName val="(2013) 36 Month Retirement"/>
      <sheetName val="(2012) 36 Month Retirement"/>
      <sheetName val="(2011) 36 Month Retirement"/>
      <sheetName val="Valid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gy Unit Cost"/>
      <sheetName val="Tbl 2 2 EBal"/>
      <sheetName val="Chapter 4 Tables"/>
      <sheetName val="Chapter 3 Tables"/>
      <sheetName val="Tbl 2 4 Cost"/>
      <sheetName val="CAISO Costs"/>
      <sheetName val="Hedging"/>
      <sheetName val="DR"/>
      <sheetName val="RA"/>
      <sheetName val="Residual Capacity"/>
      <sheetName val="Energy Balance Data"/>
      <sheetName val="Misc"/>
      <sheetName val="Generic RPS"/>
      <sheetName val="DWR"/>
      <sheetName val="Load"/>
      <sheetName val="MWH TOU"/>
      <sheetName val="BTU Monthly"/>
      <sheetName val="MWH Month"/>
      <sheetName val="Hydro"/>
      <sheetName val="Calpine Geysers"/>
      <sheetName val="RDC Fwd Pricing"/>
      <sheetName val="Fossil Costs"/>
      <sheetName val="Fossil Data"/>
      <sheetName val="RPS Cost Data"/>
      <sheetName val="Debt Equity Data"/>
      <sheetName val="RPS Costs"/>
      <sheetName val="Residual Energy"/>
      <sheetName val="Gas Position"/>
      <sheetName val="Keys"/>
      <sheetName val="Chart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counting-Old"/>
      <sheetName val="RECs Retired to meet PQR-Old"/>
      <sheetName val="Procurement Detail-Old"/>
      <sheetName val="Procurement Detail - 20%"/>
      <sheetName val="i"/>
      <sheetName val="Accounting"/>
      <sheetName val="Procurement Detail"/>
      <sheetName val="Expiring_Contracts"/>
      <sheetName val="RNS_report"/>
      <sheetName val="lll"/>
      <sheetName val="RPSComplianceUpdate"/>
      <sheetName val="SummaryData"/>
      <sheetName val="ll"/>
      <sheetName val="Production"/>
      <sheetName val="BundledSales"/>
      <sheetName val="l"/>
      <sheetName val="gWh_20140424"/>
      <sheetName val="ExtgWh_20140424"/>
      <sheetName val="RECP"/>
      <sheetName val="ContractsLists"/>
      <sheetName val="AssignmentList"/>
      <sheetName val="o"/>
      <sheetName val="Simul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AS2" t="str">
            <v>C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Page"/>
      <sheetName val="Instructions"/>
      <sheetName val="Summary 04"/>
      <sheetName val="Summary 05"/>
      <sheetName val="Summary  06"/>
      <sheetName val="Summary  07"/>
      <sheetName val="Summary  08"/>
      <sheetName val="Summary  09"/>
      <sheetName val="Summary  10"/>
      <sheetName val="Accounting"/>
      <sheetName val="Bundled Earmarking Detail"/>
      <sheetName val="TREC Earmarking Detail"/>
      <sheetName val="Procurement Detail"/>
      <sheetName val="Project notes and changes"/>
      <sheetName val="New projects by start year"/>
      <sheetName val="Contracts signed since August"/>
      <sheetName val="Forecast+Delivery notes"/>
      <sheetName val="Calculations"/>
      <sheetName val="Officer Verific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Q2" t="str">
            <v>Contract</v>
          </cell>
        </row>
        <row r="3">
          <cell r="Q3" t="str">
            <v>1 year reported meter and contract</v>
          </cell>
        </row>
        <row r="4">
          <cell r="Q4" t="str">
            <v>2 years reported meter and contract</v>
          </cell>
        </row>
        <row r="5">
          <cell r="Q5" t="str">
            <v>3 years reported meter</v>
          </cell>
        </row>
        <row r="6">
          <cell r="Q6" t="str">
            <v>Hydro Forecast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base pull"/>
      <sheetName val="Delta ST Open Test"/>
      <sheetName val="ST Open Position Full Gen"/>
      <sheetName val="ST Open Position 50% case"/>
      <sheetName val="RPS Contracts"/>
      <sheetName val="Probability Updates"/>
      <sheetName val="Flexible Compliance"/>
      <sheetName val="Flexible w Real Earmarking"/>
      <sheetName val="By Categories"/>
      <sheetName val="Open Position"/>
      <sheetName val="Pricing Data"/>
      <sheetName val="Pricing Charts"/>
      <sheetName val="Near-Term COD"/>
      <sheetName val="Broken out for Board"/>
      <sheetName val="Signed Contracts"/>
      <sheetName val="Bilats"/>
      <sheetName val="Red &amp; Green"/>
      <sheetName val="Red &amp; Green Published"/>
      <sheetName val="Drop-Down Lists"/>
      <sheetName val="No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23"/>
  <sheetViews>
    <sheetView showGridLines="0" zoomScale="85" zoomScaleNormal="85" zoomScaleSheetLayoutView="100" workbookViewId="0">
      <selection activeCell="B17" sqref="B17"/>
    </sheetView>
  </sheetViews>
  <sheetFormatPr defaultColWidth="0" defaultRowHeight="15" zeroHeight="1"/>
  <cols>
    <col min="1" max="1" width="4.42578125" style="4" customWidth="1"/>
    <col min="2" max="2" width="144.7109375" style="4" customWidth="1"/>
    <col min="3" max="3" width="18.42578125" style="4" customWidth="1"/>
    <col min="4" max="5" width="9.140625" style="4" customWidth="1"/>
    <col min="6" max="6" width="17.42578125" style="4" customWidth="1"/>
    <col min="7" max="8" width="4.42578125" style="4" customWidth="1"/>
    <col min="9" max="10" width="9.140625" style="4" hidden="1" customWidth="1"/>
    <col min="11" max="11" width="3.42578125" style="4" hidden="1" customWidth="1"/>
    <col min="12" max="13" width="9.140625" style="4" hidden="1" customWidth="1"/>
    <col min="14" max="16384" width="9.140625" style="4" hidden="1"/>
  </cols>
  <sheetData>
    <row r="1" spans="2:13" ht="105" customHeight="1">
      <c r="B1" s="78" t="s">
        <v>209</v>
      </c>
      <c r="F1" s="5"/>
    </row>
    <row r="2" spans="2:13" ht="15.75">
      <c r="B2" s="6"/>
    </row>
    <row r="3" spans="2:13" ht="15.75">
      <c r="B3" s="111" t="s">
        <v>0</v>
      </c>
      <c r="C3" s="111"/>
      <c r="D3" s="111"/>
      <c r="E3" s="111"/>
      <c r="F3" s="111"/>
    </row>
    <row r="4" spans="2:13"/>
    <row r="5" spans="2:13" ht="15" customHeight="1">
      <c r="B5" s="7"/>
    </row>
    <row r="6" spans="2:13" ht="15.75" thickBot="1">
      <c r="B6" s="7" t="s">
        <v>1</v>
      </c>
      <c r="M6" s="8" t="s">
        <v>2</v>
      </c>
    </row>
    <row r="7" spans="2:13" ht="16.5" thickTop="1" thickBot="1">
      <c r="B7" s="9" t="s">
        <v>3</v>
      </c>
    </row>
    <row r="8" spans="2:13" ht="16.5" thickTop="1" thickBot="1">
      <c r="B8" s="10" t="s">
        <v>4</v>
      </c>
    </row>
    <row r="9" spans="2:13" ht="15.75" thickTop="1"/>
    <row r="10" spans="2:13">
      <c r="B10" s="11" t="s">
        <v>5</v>
      </c>
    </row>
    <row r="11" spans="2:13">
      <c r="B11" s="12" t="s">
        <v>6</v>
      </c>
    </row>
    <row r="12" spans="2:13">
      <c r="B12" s="17" t="s">
        <v>7</v>
      </c>
    </row>
    <row r="13" spans="2:13">
      <c r="B13" s="12" t="s">
        <v>8</v>
      </c>
    </row>
    <row r="14" spans="2:13">
      <c r="B14" s="12" t="s">
        <v>9</v>
      </c>
    </row>
    <row r="15" spans="2:13">
      <c r="B15" s="18" t="s">
        <v>10</v>
      </c>
    </row>
    <row r="16" spans="2:13">
      <c r="B16" s="17" t="s">
        <v>11</v>
      </c>
    </row>
    <row r="17" spans="2:2">
      <c r="B17" s="17" t="s">
        <v>12</v>
      </c>
    </row>
    <row r="18" spans="2:2" ht="45">
      <c r="B18" s="23" t="s">
        <v>13</v>
      </c>
    </row>
    <row r="19" spans="2:2"/>
    <row r="20" spans="2:2"/>
    <row r="21" spans="2:2"/>
    <row r="22" spans="2:2"/>
    <row r="23" spans="2:2"/>
  </sheetData>
  <sheetProtection formatColumns="0" formatRows="0" selectLockedCells="1"/>
  <mergeCells count="1">
    <mergeCell ref="B3:F3"/>
  </mergeCells>
  <phoneticPr fontId="19" type="noConversion"/>
  <pageMargins left="0.7" right="0.7" top="0.75" bottom="0.75" header="0.3" footer="0.3"/>
  <pageSetup scale="72" orientation="landscape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F33"/>
  <sheetViews>
    <sheetView showGridLines="0" zoomScale="70" zoomScaleNormal="70" zoomScaleSheetLayoutView="70" zoomScalePageLayoutView="85" workbookViewId="0">
      <selection activeCell="D1" sqref="D1"/>
    </sheetView>
  </sheetViews>
  <sheetFormatPr defaultColWidth="0" defaultRowHeight="15" zeroHeight="1"/>
  <cols>
    <col min="1" max="1" width="4.42578125" customWidth="1"/>
    <col min="2" max="2" width="113.28515625" customWidth="1"/>
    <col min="3" max="3" width="65.140625" customWidth="1"/>
    <col min="4" max="4" width="60.140625" customWidth="1"/>
    <col min="5" max="5" width="17.7109375" customWidth="1"/>
    <col min="6" max="6" width="4.42578125" hidden="1" customWidth="1"/>
    <col min="7" max="16384" width="9.140625" hidden="1"/>
  </cols>
  <sheetData>
    <row r="1" spans="2:5" ht="102" customHeight="1">
      <c r="B1" s="33" t="str">
        <f>Form_title</f>
        <v>Renewable Products Offer Form 
2023 RPS Long-term Market Offer RFP</v>
      </c>
      <c r="C1" s="34"/>
    </row>
    <row r="2" spans="2:5"/>
    <row r="3" spans="2:5"/>
    <row r="4" spans="2:5" ht="18.75">
      <c r="B4" s="112" t="s">
        <v>14</v>
      </c>
      <c r="C4" s="112"/>
      <c r="D4" s="112"/>
      <c r="E4" s="112"/>
    </row>
    <row r="5" spans="2:5">
      <c r="B5" s="1" t="s">
        <v>15</v>
      </c>
      <c r="C5" s="14"/>
    </row>
    <row r="6" spans="2:5">
      <c r="B6" s="1" t="s">
        <v>16</v>
      </c>
      <c r="C6" s="14"/>
    </row>
    <row r="7" spans="2:5">
      <c r="B7" s="1" t="s">
        <v>17</v>
      </c>
      <c r="C7" s="14"/>
    </row>
    <row r="8" spans="2:5">
      <c r="B8" s="1" t="s">
        <v>18</v>
      </c>
      <c r="C8" s="14"/>
    </row>
    <row r="9" spans="2:5">
      <c r="B9" s="1" t="s">
        <v>19</v>
      </c>
      <c r="C9" s="14"/>
    </row>
    <row r="10" spans="2:5">
      <c r="B10" s="1" t="s">
        <v>20</v>
      </c>
      <c r="C10" s="24"/>
    </row>
    <row r="11" spans="2:5">
      <c r="B11" s="1" t="s">
        <v>21</v>
      </c>
      <c r="C11" s="16"/>
    </row>
    <row r="12" spans="2:5" ht="15" customHeight="1">
      <c r="B12" s="1" t="s">
        <v>22</v>
      </c>
      <c r="C12" s="20"/>
    </row>
    <row r="13" spans="2:5">
      <c r="B13" s="1" t="s">
        <v>23</v>
      </c>
      <c r="C13" s="14"/>
    </row>
    <row r="14" spans="2:5">
      <c r="B14" s="1" t="s">
        <v>24</v>
      </c>
      <c r="C14" s="16"/>
    </row>
    <row r="15" spans="2:5"/>
    <row r="16" spans="2:5" ht="15.75">
      <c r="B16" s="111" t="s">
        <v>25</v>
      </c>
      <c r="C16" s="111"/>
      <c r="D16" s="111"/>
      <c r="E16" s="111"/>
    </row>
    <row r="17" spans="2:5" ht="15.75">
      <c r="C17" s="3" t="s">
        <v>26</v>
      </c>
      <c r="D17" s="3" t="s">
        <v>27</v>
      </c>
    </row>
    <row r="18" spans="2:5">
      <c r="B18" s="1" t="s">
        <v>28</v>
      </c>
      <c r="C18" s="25"/>
      <c r="D18" s="14"/>
    </row>
    <row r="19" spans="2:5">
      <c r="B19" s="1" t="s">
        <v>29</v>
      </c>
      <c r="C19" s="13"/>
      <c r="D19" s="14"/>
    </row>
    <row r="20" spans="2:5">
      <c r="B20" s="1" t="s">
        <v>30</v>
      </c>
      <c r="C20" s="13"/>
      <c r="D20" s="14"/>
    </row>
    <row r="21" spans="2:5">
      <c r="B21" s="1" t="s">
        <v>31</v>
      </c>
      <c r="C21" s="13"/>
      <c r="D21" s="14"/>
    </row>
    <row r="22" spans="2:5">
      <c r="B22" s="1" t="s">
        <v>32</v>
      </c>
      <c r="C22" s="21"/>
      <c r="D22" s="22"/>
    </row>
    <row r="23" spans="2:5">
      <c r="B23" s="2" t="s">
        <v>33</v>
      </c>
      <c r="C23" s="16"/>
      <c r="D23" s="16"/>
    </row>
    <row r="24" spans="2:5">
      <c r="B24" s="1" t="s">
        <v>34</v>
      </c>
      <c r="C24" s="16"/>
      <c r="D24" s="16"/>
    </row>
    <row r="25" spans="2:5"/>
    <row r="26" spans="2:5"/>
    <row r="27" spans="2:5" ht="15.75">
      <c r="B27" s="111" t="s">
        <v>35</v>
      </c>
      <c r="C27" s="111"/>
      <c r="D27" s="111"/>
      <c r="E27" s="111"/>
    </row>
    <row r="28" spans="2:5" ht="99.95" customHeight="1">
      <c r="B28" s="19" t="s">
        <v>36</v>
      </c>
      <c r="C28" s="26"/>
    </row>
    <row r="29" spans="2:5" ht="99.95" customHeight="1">
      <c r="B29" s="19" t="s">
        <v>37</v>
      </c>
      <c r="C29" s="27"/>
    </row>
    <row r="30" spans="2:5"/>
    <row r="31" spans="2:5"/>
    <row r="32" spans="2:5"/>
    <row r="33"/>
  </sheetData>
  <sheetProtection formatColumns="0" formatRows="0" selectLockedCells="1"/>
  <mergeCells count="3">
    <mergeCell ref="B27:E27"/>
    <mergeCell ref="B4:E4"/>
    <mergeCell ref="B16:E16"/>
  </mergeCells>
  <phoneticPr fontId="19" type="noConversion"/>
  <dataValidations count="2">
    <dataValidation type="list" allowBlank="1" showInputMessage="1" showErrorMessage="1" sqref="C11" xr:uid="{00000000-0002-0000-0100-000000000000}">
      <formula1>"United States, Canada"</formula1>
    </dataValidation>
    <dataValidation type="list" allowBlank="1" showInputMessage="1" showErrorMessage="1" sqref="C14 C23:D24 C12" xr:uid="{00000000-0002-0000-0100-000001000000}">
      <formula1>"Yes,No"</formula1>
    </dataValidation>
  </dataValidations>
  <pageMargins left="0.7" right="0.7" top="0.75" bottom="0.75" header="0.3" footer="0.3"/>
  <pageSetup scale="48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84C33-2731-468E-8BEA-7F31F28D0D6E}">
  <sheetPr>
    <pageSetUpPr autoPageBreaks="0" fitToPage="1"/>
  </sheetPr>
  <dimension ref="A1:I258"/>
  <sheetViews>
    <sheetView showGridLines="0" tabSelected="1" zoomScale="85" zoomScaleNormal="85" zoomScaleSheetLayoutView="70" workbookViewId="0">
      <selection activeCell="B8" sqref="B8"/>
    </sheetView>
  </sheetViews>
  <sheetFormatPr defaultColWidth="0" defaultRowHeight="15" customHeight="1" zeroHeight="1"/>
  <cols>
    <col min="1" max="1" width="4.42578125" customWidth="1"/>
    <col min="2" max="2" width="33.140625" customWidth="1"/>
    <col min="3" max="3" width="36.140625" customWidth="1"/>
    <col min="4" max="4" width="29.85546875" customWidth="1"/>
    <col min="5" max="5" width="27.7109375" customWidth="1"/>
    <col min="6" max="6" width="22" customWidth="1"/>
    <col min="7" max="7" width="27.7109375" bestFit="1" customWidth="1"/>
    <col min="8" max="8" width="36.42578125" customWidth="1"/>
    <col min="9" max="9" width="4.7109375" customWidth="1"/>
    <col min="10" max="16384" width="1.28515625" hidden="1"/>
  </cols>
  <sheetData>
    <row r="1" spans="2:8" ht="102" customHeight="1">
      <c r="B1" s="114" t="str">
        <f>Form_title</f>
        <v>Renewable Products Offer Form 
2023 RPS Long-term Market Offer RFP</v>
      </c>
      <c r="C1" s="114"/>
      <c r="D1" s="114"/>
      <c r="E1" s="114"/>
      <c r="F1" s="114"/>
      <c r="G1" s="114"/>
    </row>
    <row r="2" spans="2:8"/>
    <row r="3" spans="2:8"/>
    <row r="4" spans="2:8" ht="18.75">
      <c r="B4" s="112" t="s">
        <v>38</v>
      </c>
      <c r="C4" s="112"/>
      <c r="D4" s="112"/>
      <c r="E4" s="112"/>
      <c r="F4" s="112"/>
      <c r="G4" s="112"/>
      <c r="H4" s="112"/>
    </row>
    <row r="5" spans="2:8">
      <c r="B5" s="15" t="s">
        <v>39</v>
      </c>
      <c r="C5" s="108" t="s">
        <v>207</v>
      </c>
    </row>
    <row r="6" spans="2:8">
      <c r="B6" s="15" t="s">
        <v>40</v>
      </c>
      <c r="C6" s="108" t="s">
        <v>41</v>
      </c>
    </row>
    <row r="7" spans="2:8">
      <c r="B7" s="29"/>
      <c r="C7" s="30"/>
    </row>
    <row r="8" spans="2:8" s="83" customFormat="1" ht="15.75">
      <c r="B8" s="81" t="s">
        <v>90</v>
      </c>
      <c r="C8" s="82"/>
    </row>
    <row r="9" spans="2:8">
      <c r="B9" s="29"/>
      <c r="C9" s="30"/>
    </row>
    <row r="10" spans="2:8" ht="18.75">
      <c r="B10" s="112" t="s">
        <v>42</v>
      </c>
      <c r="C10" s="112"/>
      <c r="D10" s="112"/>
      <c r="E10" s="112"/>
      <c r="F10" s="112"/>
      <c r="G10" s="112"/>
      <c r="H10" s="112"/>
    </row>
    <row r="11" spans="2:8" ht="15.75">
      <c r="B11" s="31" t="s">
        <v>43</v>
      </c>
      <c r="C11" s="30"/>
    </row>
    <row r="12" spans="2:8" ht="15.75" customHeight="1">
      <c r="B12" s="115"/>
      <c r="C12" s="116"/>
      <c r="D12" s="116"/>
      <c r="E12" s="116"/>
      <c r="F12" s="116"/>
      <c r="G12" s="116"/>
      <c r="H12" s="117"/>
    </row>
    <row r="13" spans="2:8" ht="15.75" customHeight="1">
      <c r="B13" s="118"/>
      <c r="C13" s="119"/>
      <c r="D13" s="119"/>
      <c r="E13" s="119"/>
      <c r="F13" s="119"/>
      <c r="G13" s="119"/>
      <c r="H13" s="120"/>
    </row>
    <row r="14" spans="2:8">
      <c r="B14" s="121"/>
      <c r="C14" s="122"/>
      <c r="D14" s="122"/>
      <c r="E14" s="122"/>
      <c r="F14" s="122"/>
      <c r="G14" s="122"/>
      <c r="H14" s="123"/>
    </row>
    <row r="15" spans="2:8" ht="15.75">
      <c r="B15" s="32"/>
      <c r="C15" s="32"/>
      <c r="D15" s="32"/>
      <c r="E15" s="32"/>
      <c r="F15" s="32"/>
      <c r="G15" s="32"/>
      <c r="H15" s="32"/>
    </row>
    <row r="16" spans="2:8"/>
    <row r="17" spans="2:8" ht="18.75">
      <c r="B17" s="112" t="s">
        <v>44</v>
      </c>
      <c r="C17" s="112"/>
      <c r="D17" s="112"/>
      <c r="E17" s="112"/>
      <c r="F17" s="112"/>
      <c r="G17" s="112"/>
      <c r="H17" s="112"/>
    </row>
    <row r="18" spans="2:8" ht="15.75" customHeight="1">
      <c r="B18" s="31" t="s">
        <v>45</v>
      </c>
      <c r="C18" s="28"/>
      <c r="D18" s="28"/>
      <c r="E18" s="28"/>
      <c r="F18" s="28"/>
      <c r="G18" s="28"/>
      <c r="H18" s="28"/>
    </row>
    <row r="19" spans="2:8" ht="15.75" customHeight="1">
      <c r="B19" s="31"/>
      <c r="C19" s="28"/>
      <c r="D19" s="28"/>
      <c r="E19" s="28"/>
      <c r="F19" s="28"/>
      <c r="G19" s="28"/>
      <c r="H19" s="28"/>
    </row>
    <row r="20" spans="2:8" ht="15.75" customHeight="1">
      <c r="B20" s="113" t="s">
        <v>46</v>
      </c>
      <c r="C20" s="113"/>
      <c r="D20" s="113"/>
      <c r="E20" s="113"/>
      <c r="F20" s="113"/>
      <c r="G20" s="113"/>
      <c r="H20" s="113"/>
    </row>
    <row r="21" spans="2:8" ht="15.75" customHeight="1">
      <c r="B21" s="31"/>
      <c r="C21" s="28"/>
      <c r="D21" s="28"/>
      <c r="E21" s="28"/>
      <c r="F21" s="28"/>
      <c r="G21" s="28"/>
      <c r="H21" s="28"/>
    </row>
    <row r="22" spans="2:8" ht="15.75" customHeight="1">
      <c r="B22" s="124" t="s">
        <v>85</v>
      </c>
      <c r="C22" s="125"/>
      <c r="D22" s="125"/>
      <c r="E22" s="126"/>
      <c r="F22" s="127"/>
      <c r="G22" s="127"/>
      <c r="H22" s="127"/>
    </row>
    <row r="23" spans="2:8" s="80" customFormat="1" ht="19.5" customHeight="1">
      <c r="B23" s="79" t="s">
        <v>47</v>
      </c>
      <c r="C23" s="75" t="s">
        <v>84</v>
      </c>
      <c r="D23" s="75" t="s">
        <v>86</v>
      </c>
      <c r="E23" s="75" t="s">
        <v>204</v>
      </c>
      <c r="F23" s="36"/>
      <c r="G23" s="36"/>
      <c r="H23" s="36"/>
    </row>
    <row r="24" spans="2:8" s="80" customFormat="1" ht="19.5" customHeight="1">
      <c r="B24" s="35" t="s">
        <v>87</v>
      </c>
      <c r="C24" s="73"/>
      <c r="D24" s="74"/>
      <c r="E24" s="140"/>
      <c r="F24" s="37"/>
      <c r="G24" s="38"/>
      <c r="H24" s="39"/>
    </row>
    <row r="25" spans="2:8">
      <c r="B25" s="72"/>
      <c r="C25" s="38"/>
      <c r="D25" s="39"/>
    </row>
    <row r="26" spans="2:8" ht="18.75" customHeight="1">
      <c r="B26" s="128" t="s">
        <v>88</v>
      </c>
      <c r="C26" s="129"/>
      <c r="D26" s="77"/>
    </row>
    <row r="27" spans="2:8"/>
    <row r="28" spans="2:8" ht="49.5" customHeight="1">
      <c r="B28" s="141" t="s">
        <v>89</v>
      </c>
      <c r="C28" s="141"/>
      <c r="D28" s="76"/>
    </row>
    <row r="29" spans="2:8" ht="41.25" customHeight="1">
      <c r="B29" s="130" t="s">
        <v>205</v>
      </c>
      <c r="C29" s="130"/>
      <c r="D29" s="76"/>
    </row>
    <row r="30" spans="2:8">
      <c r="B30" s="76"/>
      <c r="C30" s="76"/>
      <c r="D30" s="76"/>
    </row>
    <row r="31" spans="2:8"/>
    <row r="32" spans="2:8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60"/>
    <row r="161"/>
    <row r="177"/>
    <row r="209"/>
    <row r="218"/>
    <row r="219"/>
    <row r="225"/>
    <row r="234"/>
    <row r="235"/>
    <row r="240"/>
    <row r="241"/>
    <row r="242"/>
    <row r="256"/>
    <row r="257"/>
    <row r="258"/>
  </sheetData>
  <sheetProtection selectLockedCells="1"/>
  <mergeCells count="11">
    <mergeCell ref="B22:E22"/>
    <mergeCell ref="F22:H22"/>
    <mergeCell ref="B26:C26"/>
    <mergeCell ref="B28:C28"/>
    <mergeCell ref="B29:C29"/>
    <mergeCell ref="B20:H20"/>
    <mergeCell ref="B1:G1"/>
    <mergeCell ref="B4:H4"/>
    <mergeCell ref="B10:H10"/>
    <mergeCell ref="B12:H14"/>
    <mergeCell ref="B17:H17"/>
  </mergeCells>
  <dataValidations count="4">
    <dataValidation allowBlank="1" sqref="H24 E24 D25" xr:uid="{628B84DC-01BE-4B30-9621-E21AEE61F44A}"/>
    <dataValidation type="whole" allowBlank="1" showInputMessage="1" showErrorMessage="1" sqref="G24 D24 C24:C25" xr:uid="{B92A4FE3-B00E-46D5-83D1-F77E783419A4}">
      <formula1>0</formula1>
      <formula2>9.99999999999999E+26</formula2>
    </dataValidation>
    <dataValidation showInputMessage="1" showErrorMessage="1" sqref="C6" xr:uid="{683F4202-B5CE-495A-855F-6D24CE559E4D}"/>
    <dataValidation allowBlank="1" showInputMessage="1" showErrorMessage="1" promptTitle="REC Category" prompt="Product Type" sqref="C5" xr:uid="{275DB84B-21D8-4824-88BA-983659245004}"/>
  </dataValidations>
  <pageMargins left="0.7" right="0.7" top="0.75" bottom="0.75" header="0.3" footer="0.3"/>
  <pageSetup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DF090-9805-4646-B8C5-8826C321A330}">
  <sheetPr>
    <pageSetUpPr fitToPage="1"/>
  </sheetPr>
  <dimension ref="A1:AQ54"/>
  <sheetViews>
    <sheetView workbookViewId="0">
      <pane xSplit="2" ySplit="4" topLeftCell="C8" activePane="bottomRight" state="frozen"/>
      <selection pane="topRight" activeCell="Z32" sqref="Z32"/>
      <selection pane="bottomLeft" activeCell="Z32" sqref="Z32"/>
      <selection pane="bottomRight" activeCell="X30" sqref="X30"/>
    </sheetView>
  </sheetViews>
  <sheetFormatPr defaultColWidth="9.140625" defaultRowHeight="12.75"/>
  <cols>
    <col min="1" max="1" width="3.7109375" style="40" customWidth="1"/>
    <col min="2" max="2" width="14.28515625" style="43" customWidth="1"/>
    <col min="3" max="3" width="12.28515625" style="42" customWidth="1"/>
    <col min="4" max="5" width="9.7109375" style="42" customWidth="1"/>
    <col min="6" max="8" width="9.42578125" style="40" customWidth="1"/>
    <col min="9" max="9" width="6.5703125" style="40" customWidth="1"/>
    <col min="10" max="10" width="8.140625" style="40" customWidth="1"/>
    <col min="11" max="11" width="7.140625" style="40" customWidth="1"/>
    <col min="12" max="12" width="16.85546875" style="41" customWidth="1"/>
    <col min="13" max="14" width="9.140625" style="40"/>
    <col min="15" max="15" width="8.42578125" style="40" customWidth="1"/>
    <col min="16" max="16" width="8.5703125" style="40" customWidth="1"/>
    <col min="17" max="18" width="10.7109375" style="40" customWidth="1"/>
    <col min="19" max="19" width="13.140625" style="40" customWidth="1"/>
    <col min="20" max="20" width="8.85546875" style="40" customWidth="1"/>
    <col min="21" max="24" width="10.7109375" style="40" customWidth="1"/>
    <col min="25" max="25" width="3.85546875" style="40" customWidth="1"/>
    <col min="26" max="42" width="11.7109375" style="40" customWidth="1"/>
    <col min="43" max="43" width="12.42578125" style="40" customWidth="1"/>
    <col min="44" max="16384" width="9.140625" style="40"/>
  </cols>
  <sheetData>
    <row r="1" spans="2:43">
      <c r="B1" s="70">
        <v>45292</v>
      </c>
    </row>
    <row r="2" spans="2:43" ht="26.25" customHeight="1">
      <c r="B2" s="69" t="s">
        <v>206</v>
      </c>
      <c r="C2" s="68"/>
      <c r="D2" s="68"/>
      <c r="E2" s="68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</row>
    <row r="3" spans="2:43" ht="25.5" customHeight="1">
      <c r="B3" s="131"/>
      <c r="C3" s="132"/>
      <c r="D3" s="132"/>
      <c r="E3" s="133"/>
      <c r="F3" s="134" t="s">
        <v>48</v>
      </c>
      <c r="G3" s="135"/>
      <c r="H3" s="135"/>
      <c r="I3" s="135"/>
      <c r="J3" s="135"/>
      <c r="K3" s="136"/>
      <c r="L3" s="137" t="s">
        <v>49</v>
      </c>
      <c r="M3" s="138"/>
      <c r="N3" s="138"/>
      <c r="O3" s="138"/>
      <c r="P3" s="138"/>
      <c r="Q3" s="139"/>
      <c r="R3" s="137" t="s">
        <v>50</v>
      </c>
      <c r="S3" s="138"/>
      <c r="T3" s="139"/>
      <c r="U3" s="134" t="s">
        <v>51</v>
      </c>
      <c r="V3" s="135"/>
      <c r="W3" s="135"/>
      <c r="X3" s="136"/>
      <c r="AH3" s="48"/>
    </row>
    <row r="4" spans="2:43" ht="25.5">
      <c r="B4" s="66" t="s">
        <v>52</v>
      </c>
      <c r="C4" s="66" t="s">
        <v>53</v>
      </c>
      <c r="D4" s="66" t="s">
        <v>54</v>
      </c>
      <c r="E4" s="66" t="s">
        <v>55</v>
      </c>
      <c r="F4" s="64" t="s">
        <v>56</v>
      </c>
      <c r="G4" s="64" t="s">
        <v>57</v>
      </c>
      <c r="H4" s="64" t="s">
        <v>58</v>
      </c>
      <c r="I4" s="65" t="s">
        <v>59</v>
      </c>
      <c r="J4" s="65" t="s">
        <v>60</v>
      </c>
      <c r="K4" s="64" t="s">
        <v>61</v>
      </c>
      <c r="L4" s="64" t="s">
        <v>62</v>
      </c>
      <c r="M4" s="64" t="s">
        <v>63</v>
      </c>
      <c r="N4" s="64" t="s">
        <v>64</v>
      </c>
      <c r="O4" s="64" t="s">
        <v>65</v>
      </c>
      <c r="P4" s="64" t="s">
        <v>66</v>
      </c>
      <c r="Q4" s="64" t="s">
        <v>67</v>
      </c>
      <c r="R4" s="64" t="s">
        <v>68</v>
      </c>
      <c r="S4" s="64" t="s">
        <v>69</v>
      </c>
      <c r="T4" s="64" t="s">
        <v>70</v>
      </c>
      <c r="U4" s="63">
        <v>2020</v>
      </c>
      <c r="V4" s="63">
        <v>2019</v>
      </c>
      <c r="W4" s="63">
        <v>2018</v>
      </c>
      <c r="X4" s="63" t="s">
        <v>71</v>
      </c>
      <c r="Z4" s="41">
        <v>1</v>
      </c>
      <c r="AA4" s="41">
        <v>2</v>
      </c>
      <c r="AB4" s="41">
        <v>3</v>
      </c>
      <c r="AC4" s="41">
        <v>4</v>
      </c>
      <c r="AD4" s="41">
        <v>5</v>
      </c>
      <c r="AE4" s="41">
        <v>6</v>
      </c>
      <c r="AF4" s="41">
        <v>7</v>
      </c>
      <c r="AG4" s="41">
        <v>8</v>
      </c>
      <c r="AH4" s="41">
        <v>9</v>
      </c>
      <c r="AI4" s="41">
        <v>10</v>
      </c>
      <c r="AJ4" s="41">
        <v>11</v>
      </c>
      <c r="AK4" s="41">
        <v>12</v>
      </c>
      <c r="AL4" s="41">
        <v>13</v>
      </c>
      <c r="AM4" s="41">
        <v>14</v>
      </c>
      <c r="AN4" s="41">
        <v>15</v>
      </c>
      <c r="AO4" s="41">
        <v>16</v>
      </c>
      <c r="AP4" s="41">
        <v>17</v>
      </c>
      <c r="AQ4" s="41"/>
    </row>
    <row r="5" spans="2:43" ht="40.5" customHeight="1">
      <c r="B5" s="87" t="s">
        <v>72</v>
      </c>
      <c r="C5" s="88"/>
      <c r="D5" s="88"/>
      <c r="E5" s="88"/>
      <c r="F5" s="89"/>
      <c r="G5" s="89"/>
      <c r="H5" s="89"/>
      <c r="I5" s="90"/>
      <c r="J5" s="90"/>
      <c r="K5" s="91"/>
      <c r="L5" s="92"/>
      <c r="M5" s="92"/>
      <c r="N5" s="92"/>
      <c r="O5" s="93"/>
      <c r="P5" s="92"/>
      <c r="Q5" s="92"/>
      <c r="R5" s="92"/>
      <c r="S5" s="92"/>
      <c r="T5" s="93"/>
      <c r="U5" s="94">
        <f>SUM(U6:U29)</f>
        <v>4603828.7810931131</v>
      </c>
      <c r="V5" s="94">
        <f t="shared" ref="V5:W5" si="0">SUM(V6:V29)</f>
        <v>4351437.0094891228</v>
      </c>
      <c r="W5" s="94">
        <f t="shared" si="0"/>
        <v>4218706.3627037276</v>
      </c>
      <c r="X5" s="94">
        <f>SUM(X6:X29)</f>
        <v>4674135.9051573966</v>
      </c>
      <c r="Z5" s="50">
        <v>2024</v>
      </c>
      <c r="AA5" s="50">
        <v>2025</v>
      </c>
      <c r="AB5" s="50">
        <v>2026</v>
      </c>
      <c r="AC5" s="50">
        <v>2027</v>
      </c>
      <c r="AD5" s="50">
        <v>2028</v>
      </c>
      <c r="AE5" s="50">
        <v>2029</v>
      </c>
      <c r="AF5" s="50">
        <v>2030</v>
      </c>
      <c r="AG5" s="50">
        <v>2031</v>
      </c>
      <c r="AH5" s="50">
        <v>2032</v>
      </c>
      <c r="AI5" s="50">
        <v>2033</v>
      </c>
      <c r="AJ5" s="50">
        <v>2034</v>
      </c>
      <c r="AK5" s="50">
        <v>2035</v>
      </c>
      <c r="AL5" s="50">
        <v>2036</v>
      </c>
      <c r="AM5" s="50">
        <v>2037</v>
      </c>
      <c r="AN5" s="50">
        <v>2038</v>
      </c>
      <c r="AO5" s="50">
        <v>2039</v>
      </c>
      <c r="AP5" s="50">
        <v>2040</v>
      </c>
      <c r="AQ5" s="84" t="s">
        <v>201</v>
      </c>
    </row>
    <row r="6" spans="2:43" ht="33.75" customHeight="1">
      <c r="B6" s="60" t="s">
        <v>91</v>
      </c>
      <c r="C6" s="59" t="s">
        <v>79</v>
      </c>
      <c r="D6" s="59" t="s">
        <v>77</v>
      </c>
      <c r="E6" s="59">
        <f t="shared" ref="E6:E12" si="1">YEAR(F6)</f>
        <v>2011</v>
      </c>
      <c r="F6" s="58">
        <v>40575</v>
      </c>
      <c r="G6" s="58">
        <v>41270</v>
      </c>
      <c r="H6" s="58">
        <v>48789</v>
      </c>
      <c r="I6" s="57">
        <v>20.6</v>
      </c>
      <c r="J6" s="56">
        <f>MAX((H6+1-$B$1)/(((4*365)+1)/4),0)</f>
        <v>9.5770020533880906</v>
      </c>
      <c r="K6" s="55">
        <v>265.29000000000002</v>
      </c>
      <c r="L6" s="54" t="s">
        <v>115</v>
      </c>
      <c r="M6" s="54" t="s">
        <v>116</v>
      </c>
      <c r="N6" s="62" t="s">
        <v>117</v>
      </c>
      <c r="O6" s="61">
        <v>57514</v>
      </c>
      <c r="P6" s="54" t="s">
        <v>74</v>
      </c>
      <c r="Q6" s="54" t="s">
        <v>75</v>
      </c>
      <c r="R6" s="62" t="s">
        <v>76</v>
      </c>
      <c r="S6" s="62" t="s">
        <v>118</v>
      </c>
      <c r="T6" s="61">
        <v>500</v>
      </c>
      <c r="U6" s="52">
        <v>542898</v>
      </c>
      <c r="V6" s="52">
        <v>594611</v>
      </c>
      <c r="W6" s="52">
        <v>577282</v>
      </c>
      <c r="X6" s="52">
        <f>AVERAGE(U6:W6)</f>
        <v>571597</v>
      </c>
      <c r="Z6" s="44">
        <v>571597</v>
      </c>
      <c r="AA6" s="44">
        <v>571597</v>
      </c>
      <c r="AB6" s="44">
        <v>571597</v>
      </c>
      <c r="AC6" s="44">
        <v>571597</v>
      </c>
      <c r="AD6" s="44">
        <v>571597</v>
      </c>
      <c r="AE6" s="44">
        <v>571597</v>
      </c>
      <c r="AF6" s="44">
        <v>571597</v>
      </c>
      <c r="AG6" s="44">
        <v>571597</v>
      </c>
      <c r="AH6" s="44">
        <v>571597</v>
      </c>
      <c r="AI6" s="44">
        <v>93114.364134154821</v>
      </c>
      <c r="AJ6" s="44">
        <v>0</v>
      </c>
      <c r="AK6" s="44">
        <v>0</v>
      </c>
      <c r="AL6" s="44">
        <v>0</v>
      </c>
      <c r="AM6" s="44">
        <v>0</v>
      </c>
      <c r="AN6" s="44">
        <v>0</v>
      </c>
      <c r="AO6" s="44">
        <v>0</v>
      </c>
      <c r="AP6" s="44">
        <v>0</v>
      </c>
      <c r="AQ6" s="48">
        <f t="shared" ref="AQ6:AQ29" si="2">SUM(Z6:AP6)</f>
        <v>5237487.3641341552</v>
      </c>
    </row>
    <row r="7" spans="2:43" ht="25.5">
      <c r="B7" s="60" t="s">
        <v>92</v>
      </c>
      <c r="C7" s="59" t="s">
        <v>79</v>
      </c>
      <c r="D7" s="59" t="s">
        <v>119</v>
      </c>
      <c r="E7" s="59">
        <f t="shared" si="1"/>
        <v>2006</v>
      </c>
      <c r="F7" s="58">
        <v>39021</v>
      </c>
      <c r="G7" s="58">
        <v>41572</v>
      </c>
      <c r="H7" s="58">
        <v>48876</v>
      </c>
      <c r="I7" s="57">
        <v>20.010958904109589</v>
      </c>
      <c r="J7" s="56">
        <f t="shared" ref="J7:J29" si="3">MAX((H7+1-$B$1)/(((4*365)+1)/4),0)</f>
        <v>9.8151950718685832</v>
      </c>
      <c r="K7" s="55">
        <v>139</v>
      </c>
      <c r="L7" s="54" t="s">
        <v>120</v>
      </c>
      <c r="M7" s="54" t="s">
        <v>121</v>
      </c>
      <c r="N7" s="54" t="s">
        <v>122</v>
      </c>
      <c r="O7" s="53">
        <v>58590</v>
      </c>
      <c r="P7" s="54" t="s">
        <v>74</v>
      </c>
      <c r="Q7" s="54" t="s">
        <v>123</v>
      </c>
      <c r="R7" s="62" t="s">
        <v>124</v>
      </c>
      <c r="S7" s="62" t="s">
        <v>125</v>
      </c>
      <c r="T7" s="61">
        <v>230</v>
      </c>
      <c r="U7" s="52">
        <v>335321</v>
      </c>
      <c r="V7" s="52">
        <v>335826</v>
      </c>
      <c r="W7" s="52">
        <v>326519</v>
      </c>
      <c r="X7" s="52">
        <f t="shared" ref="X7:X28" si="4">AVERAGE(U7:W7)</f>
        <v>332555.33333333331</v>
      </c>
      <c r="Z7" s="44">
        <v>332555.33333333331</v>
      </c>
      <c r="AA7" s="44">
        <v>332555.33333333331</v>
      </c>
      <c r="AB7" s="44">
        <v>332555.33333333331</v>
      </c>
      <c r="AC7" s="44">
        <v>332555.33333333331</v>
      </c>
      <c r="AD7" s="44">
        <v>332555.33333333331</v>
      </c>
      <c r="AE7" s="44">
        <v>332555.33333333331</v>
      </c>
      <c r="AF7" s="44">
        <v>332555.33333333331</v>
      </c>
      <c r="AG7" s="44">
        <v>332555.33333333331</v>
      </c>
      <c r="AH7" s="44">
        <v>332555.33333333331</v>
      </c>
      <c r="AI7" s="44">
        <v>133386.32808578599</v>
      </c>
      <c r="AJ7" s="44">
        <v>0</v>
      </c>
      <c r="AK7" s="44">
        <v>0</v>
      </c>
      <c r="AL7" s="44">
        <v>0</v>
      </c>
      <c r="AM7" s="44">
        <v>0</v>
      </c>
      <c r="AN7" s="44">
        <v>0</v>
      </c>
      <c r="AO7" s="44">
        <v>0</v>
      </c>
      <c r="AP7" s="44">
        <v>0</v>
      </c>
      <c r="AQ7" s="48">
        <f t="shared" si="2"/>
        <v>3126384.3280857862</v>
      </c>
    </row>
    <row r="8" spans="2:43" ht="25.5">
      <c r="B8" s="60" t="s">
        <v>93</v>
      </c>
      <c r="C8" s="59" t="s">
        <v>73</v>
      </c>
      <c r="D8" s="59" t="s">
        <v>119</v>
      </c>
      <c r="E8" s="59">
        <f t="shared" si="1"/>
        <v>2012</v>
      </c>
      <c r="F8" s="58">
        <v>41201</v>
      </c>
      <c r="G8" s="58">
        <v>41632</v>
      </c>
      <c r="H8" s="58">
        <v>48936</v>
      </c>
      <c r="I8" s="57">
        <v>20.010958904109589</v>
      </c>
      <c r="J8" s="56">
        <f t="shared" si="3"/>
        <v>9.979466119096509</v>
      </c>
      <c r="K8" s="55">
        <v>18.5</v>
      </c>
      <c r="L8" s="54" t="s">
        <v>126</v>
      </c>
      <c r="M8" s="54" t="s">
        <v>127</v>
      </c>
      <c r="N8" s="54" t="s">
        <v>128</v>
      </c>
      <c r="O8" s="53">
        <v>58590</v>
      </c>
      <c r="P8" s="54" t="s">
        <v>74</v>
      </c>
      <c r="Q8" s="54" t="s">
        <v>75</v>
      </c>
      <c r="R8" s="54" t="s">
        <v>78</v>
      </c>
      <c r="S8" s="54" t="s">
        <v>129</v>
      </c>
      <c r="T8" s="53">
        <v>33</v>
      </c>
      <c r="U8" s="52">
        <v>53716</v>
      </c>
      <c r="V8" s="52">
        <v>53481</v>
      </c>
      <c r="W8" s="52">
        <v>55416</v>
      </c>
      <c r="X8" s="52">
        <f t="shared" si="4"/>
        <v>54204.333333333336</v>
      </c>
      <c r="Z8" s="44">
        <v>54204.333333333336</v>
      </c>
      <c r="AA8" s="44">
        <v>54204.333333333336</v>
      </c>
      <c r="AB8" s="44">
        <v>54204.333333333336</v>
      </c>
      <c r="AC8" s="44">
        <v>54204.333333333336</v>
      </c>
      <c r="AD8" s="44">
        <v>54204.333333333336</v>
      </c>
      <c r="AE8" s="44">
        <v>54204.333333333336</v>
      </c>
      <c r="AF8" s="44">
        <v>54204.333333333336</v>
      </c>
      <c r="AG8" s="44">
        <v>54204.333333333336</v>
      </c>
      <c r="AH8" s="44">
        <v>54204.333333333336</v>
      </c>
      <c r="AI8" s="44">
        <v>30645.297284964625</v>
      </c>
      <c r="AJ8" s="44">
        <v>0</v>
      </c>
      <c r="AK8" s="44">
        <v>0</v>
      </c>
      <c r="AL8" s="44">
        <v>0</v>
      </c>
      <c r="AM8" s="44">
        <v>0</v>
      </c>
      <c r="AN8" s="44">
        <v>0</v>
      </c>
      <c r="AO8" s="44">
        <v>0</v>
      </c>
      <c r="AP8" s="44">
        <v>0</v>
      </c>
      <c r="AQ8" s="48">
        <f t="shared" si="2"/>
        <v>518484.29728496459</v>
      </c>
    </row>
    <row r="9" spans="2:43" ht="38.25">
      <c r="B9" s="60" t="s">
        <v>94</v>
      </c>
      <c r="C9" s="59" t="s">
        <v>79</v>
      </c>
      <c r="D9" s="59" t="s">
        <v>119</v>
      </c>
      <c r="E9" s="59">
        <f t="shared" si="1"/>
        <v>2010</v>
      </c>
      <c r="F9" s="58">
        <v>40388</v>
      </c>
      <c r="G9" s="58">
        <v>41852</v>
      </c>
      <c r="H9" s="58">
        <v>49156</v>
      </c>
      <c r="I9" s="57">
        <v>20.010958904109589</v>
      </c>
      <c r="J9" s="56">
        <f t="shared" si="3"/>
        <v>10.581793292265571</v>
      </c>
      <c r="K9" s="55">
        <v>45</v>
      </c>
      <c r="L9" s="54" t="s">
        <v>130</v>
      </c>
      <c r="M9" s="54" t="s">
        <v>131</v>
      </c>
      <c r="N9" s="54" t="s">
        <v>132</v>
      </c>
      <c r="O9" s="53">
        <v>58430</v>
      </c>
      <c r="P9" s="54" t="s">
        <v>74</v>
      </c>
      <c r="Q9" s="54" t="s">
        <v>123</v>
      </c>
      <c r="R9" s="54" t="s">
        <v>124</v>
      </c>
      <c r="S9" s="54" t="s">
        <v>125</v>
      </c>
      <c r="T9" s="53">
        <v>230</v>
      </c>
      <c r="U9" s="52">
        <v>131180</v>
      </c>
      <c r="V9" s="52">
        <v>127361</v>
      </c>
      <c r="W9" s="52">
        <v>121516</v>
      </c>
      <c r="X9" s="52">
        <f t="shared" si="4"/>
        <v>126685.66666666667</v>
      </c>
      <c r="Z9" s="44">
        <v>126685.66666666667</v>
      </c>
      <c r="AA9" s="44">
        <v>126685.66666666667</v>
      </c>
      <c r="AB9" s="44">
        <v>126685.66666666667</v>
      </c>
      <c r="AC9" s="44">
        <v>126685.66666666667</v>
      </c>
      <c r="AD9" s="44">
        <v>126685.66666666667</v>
      </c>
      <c r="AE9" s="44">
        <v>126685.66666666667</v>
      </c>
      <c r="AF9" s="44">
        <v>126685.66666666667</v>
      </c>
      <c r="AG9" s="44">
        <v>126685.66666666667</v>
      </c>
      <c r="AH9" s="44">
        <v>126685.66666666667</v>
      </c>
      <c r="AI9" s="44">
        <v>126685.66666666667</v>
      </c>
      <c r="AJ9" s="44">
        <v>21244.345197353348</v>
      </c>
      <c r="AK9" s="44">
        <v>0</v>
      </c>
      <c r="AL9" s="44">
        <v>0</v>
      </c>
      <c r="AM9" s="44">
        <v>0</v>
      </c>
      <c r="AN9" s="44">
        <v>0</v>
      </c>
      <c r="AO9" s="44">
        <v>0</v>
      </c>
      <c r="AP9" s="44">
        <v>0</v>
      </c>
      <c r="AQ9" s="48">
        <f t="shared" si="2"/>
        <v>1288101.01186402</v>
      </c>
    </row>
    <row r="10" spans="2:43" ht="63.75">
      <c r="B10" s="60" t="s">
        <v>95</v>
      </c>
      <c r="C10" s="59" t="s">
        <v>79</v>
      </c>
      <c r="D10" s="59" t="s">
        <v>119</v>
      </c>
      <c r="E10" s="59">
        <f t="shared" si="1"/>
        <v>2010</v>
      </c>
      <c r="F10" s="58">
        <v>40308</v>
      </c>
      <c r="G10" s="58">
        <v>41866</v>
      </c>
      <c r="H10" s="58">
        <v>49170</v>
      </c>
      <c r="I10" s="57">
        <v>20.010958904109589</v>
      </c>
      <c r="J10" s="56">
        <f t="shared" si="3"/>
        <v>10.620123203285422</v>
      </c>
      <c r="K10" s="55">
        <v>125</v>
      </c>
      <c r="L10" s="54" t="s">
        <v>133</v>
      </c>
      <c r="M10" s="54" t="s">
        <v>131</v>
      </c>
      <c r="N10" s="54" t="s">
        <v>134</v>
      </c>
      <c r="O10" s="53">
        <v>58430</v>
      </c>
      <c r="P10" s="54" t="s">
        <v>74</v>
      </c>
      <c r="Q10" s="54" t="s">
        <v>123</v>
      </c>
      <c r="R10" s="54" t="s">
        <v>124</v>
      </c>
      <c r="S10" s="54" t="s">
        <v>125</v>
      </c>
      <c r="T10" s="53">
        <v>230</v>
      </c>
      <c r="U10" s="52">
        <v>367815</v>
      </c>
      <c r="V10" s="52">
        <v>374430</v>
      </c>
      <c r="W10" s="52">
        <v>337285</v>
      </c>
      <c r="X10" s="52">
        <f t="shared" si="4"/>
        <v>359843.33333333331</v>
      </c>
      <c r="Z10" s="44">
        <v>359843.33333333331</v>
      </c>
      <c r="AA10" s="44">
        <v>359843.33333333331</v>
      </c>
      <c r="AB10" s="44">
        <v>359843.33333333331</v>
      </c>
      <c r="AC10" s="44">
        <v>359843.33333333331</v>
      </c>
      <c r="AD10" s="44">
        <v>359843.33333333331</v>
      </c>
      <c r="AE10" s="44">
        <v>359843.33333333331</v>
      </c>
      <c r="AF10" s="44">
        <v>359843.33333333331</v>
      </c>
      <c r="AG10" s="44">
        <v>359843.33333333331</v>
      </c>
      <c r="AH10" s="44">
        <v>359843.33333333331</v>
      </c>
      <c r="AI10" s="44">
        <v>359843.33333333331</v>
      </c>
      <c r="AJ10" s="44">
        <v>74136.100844170942</v>
      </c>
      <c r="AK10" s="44">
        <v>0</v>
      </c>
      <c r="AL10" s="44">
        <v>0</v>
      </c>
      <c r="AM10" s="44">
        <v>0</v>
      </c>
      <c r="AN10" s="44">
        <v>0</v>
      </c>
      <c r="AO10" s="44">
        <v>0</v>
      </c>
      <c r="AP10" s="44">
        <v>0</v>
      </c>
      <c r="AQ10" s="48">
        <f t="shared" si="2"/>
        <v>3672569.4341775049</v>
      </c>
    </row>
    <row r="11" spans="2:43" ht="51">
      <c r="B11" s="60" t="s">
        <v>96</v>
      </c>
      <c r="C11" s="59" t="s">
        <v>79</v>
      </c>
      <c r="D11" s="59" t="s">
        <v>77</v>
      </c>
      <c r="E11" s="59">
        <f t="shared" si="1"/>
        <v>2011</v>
      </c>
      <c r="F11" s="58">
        <v>40639</v>
      </c>
      <c r="G11" s="58">
        <v>42160</v>
      </c>
      <c r="H11" s="58">
        <v>49464</v>
      </c>
      <c r="I11" s="57">
        <v>20.010958904109589</v>
      </c>
      <c r="J11" s="56">
        <f t="shared" si="3"/>
        <v>11.425051334702259</v>
      </c>
      <c r="K11" s="55">
        <v>155</v>
      </c>
      <c r="L11" s="54" t="s">
        <v>135</v>
      </c>
      <c r="M11" s="54" t="s">
        <v>136</v>
      </c>
      <c r="N11" s="54" t="s">
        <v>137</v>
      </c>
      <c r="O11" s="53" t="s">
        <v>138</v>
      </c>
      <c r="P11" s="54" t="s">
        <v>139</v>
      </c>
      <c r="Q11" s="54" t="s">
        <v>75</v>
      </c>
      <c r="R11" s="54" t="s">
        <v>140</v>
      </c>
      <c r="S11" s="54" t="s">
        <v>141</v>
      </c>
      <c r="T11" s="53">
        <v>500</v>
      </c>
      <c r="U11" s="52">
        <v>416567</v>
      </c>
      <c r="V11" s="52">
        <v>471651</v>
      </c>
      <c r="W11" s="52">
        <v>442494</v>
      </c>
      <c r="X11" s="52">
        <f t="shared" si="4"/>
        <v>443570.66666666669</v>
      </c>
      <c r="Z11" s="44">
        <v>443570.66666666669</v>
      </c>
      <c r="AA11" s="44">
        <v>443570.66666666669</v>
      </c>
      <c r="AB11" s="44">
        <v>443570.66666666669</v>
      </c>
      <c r="AC11" s="44">
        <v>443570.66666666669</v>
      </c>
      <c r="AD11" s="44">
        <v>443570.66666666669</v>
      </c>
      <c r="AE11" s="44">
        <v>443570.66666666669</v>
      </c>
      <c r="AF11" s="44">
        <v>443570.66666666669</v>
      </c>
      <c r="AG11" s="44">
        <v>443570.66666666669</v>
      </c>
      <c r="AH11" s="44">
        <v>443570.66666666669</v>
      </c>
      <c r="AI11" s="44">
        <v>443570.66666666669</v>
      </c>
      <c r="AJ11" s="44">
        <v>443570.66666666669</v>
      </c>
      <c r="AK11" s="44">
        <v>4857.7211955281182</v>
      </c>
      <c r="AL11" s="44">
        <v>0</v>
      </c>
      <c r="AM11" s="44">
        <v>0</v>
      </c>
      <c r="AN11" s="44">
        <v>0</v>
      </c>
      <c r="AO11" s="44">
        <v>0</v>
      </c>
      <c r="AP11" s="44">
        <v>0</v>
      </c>
      <c r="AQ11" s="48">
        <f t="shared" si="2"/>
        <v>4884135.0545288613</v>
      </c>
    </row>
    <row r="12" spans="2:43" ht="25.5">
      <c r="B12" s="60" t="s">
        <v>97</v>
      </c>
      <c r="C12" s="59" t="s">
        <v>79</v>
      </c>
      <c r="D12" s="59" t="s">
        <v>119</v>
      </c>
      <c r="E12" s="59">
        <f t="shared" si="1"/>
        <v>2012</v>
      </c>
      <c r="F12" s="58">
        <v>41256</v>
      </c>
      <c r="G12" s="58">
        <v>42368</v>
      </c>
      <c r="H12" s="58">
        <v>49674</v>
      </c>
      <c r="I12" s="57">
        <v>20.016438356164382</v>
      </c>
      <c r="J12" s="56">
        <f t="shared" si="3"/>
        <v>12</v>
      </c>
      <c r="K12" s="55">
        <v>20</v>
      </c>
      <c r="L12" s="54" t="s">
        <v>142</v>
      </c>
      <c r="M12" s="54" t="s">
        <v>143</v>
      </c>
      <c r="N12" s="54" t="s">
        <v>144</v>
      </c>
      <c r="O12" s="53">
        <v>59722</v>
      </c>
      <c r="P12" s="54" t="s">
        <v>74</v>
      </c>
      <c r="Q12" s="54" t="s">
        <v>123</v>
      </c>
      <c r="R12" s="54" t="s">
        <v>124</v>
      </c>
      <c r="S12" s="54" t="s">
        <v>145</v>
      </c>
      <c r="T12" s="53">
        <v>92</v>
      </c>
      <c r="U12" s="52">
        <v>54888</v>
      </c>
      <c r="V12" s="52">
        <v>52768</v>
      </c>
      <c r="W12" s="52">
        <v>52717</v>
      </c>
      <c r="X12" s="52">
        <f t="shared" si="4"/>
        <v>53457.666666666664</v>
      </c>
      <c r="Z12" s="44">
        <v>53457.666666666664</v>
      </c>
      <c r="AA12" s="44">
        <v>53457.666666666664</v>
      </c>
      <c r="AB12" s="44">
        <v>53457.666666666664</v>
      </c>
      <c r="AC12" s="44">
        <v>53457.666666666664</v>
      </c>
      <c r="AD12" s="44">
        <v>53457.666666666664</v>
      </c>
      <c r="AE12" s="44">
        <v>53457.666666666664</v>
      </c>
      <c r="AF12" s="44">
        <v>53457.666666666664</v>
      </c>
      <c r="AG12" s="44">
        <v>53457.666666666664</v>
      </c>
      <c r="AH12" s="44">
        <v>53457.666666666664</v>
      </c>
      <c r="AI12" s="44">
        <v>53457.666666666664</v>
      </c>
      <c r="AJ12" s="44">
        <v>53457.666666666664</v>
      </c>
      <c r="AK12" s="44">
        <v>31320.850558977865</v>
      </c>
      <c r="AL12" s="44">
        <v>0</v>
      </c>
      <c r="AM12" s="44">
        <v>0</v>
      </c>
      <c r="AN12" s="44">
        <v>0</v>
      </c>
      <c r="AO12" s="44">
        <v>0</v>
      </c>
      <c r="AP12" s="44">
        <v>0</v>
      </c>
      <c r="AQ12" s="48">
        <f t="shared" si="2"/>
        <v>619355.1838923113</v>
      </c>
    </row>
    <row r="13" spans="2:43" ht="25.5">
      <c r="B13" s="60" t="s">
        <v>98</v>
      </c>
      <c r="C13" s="59" t="s">
        <v>146</v>
      </c>
      <c r="D13" s="59" t="s">
        <v>119</v>
      </c>
      <c r="E13" s="59">
        <v>2014</v>
      </c>
      <c r="F13" s="58">
        <v>41640</v>
      </c>
      <c r="G13" s="58">
        <v>42736</v>
      </c>
      <c r="H13" s="58">
        <v>52597</v>
      </c>
      <c r="I13" s="57">
        <v>20</v>
      </c>
      <c r="J13" s="56">
        <f t="shared" si="3"/>
        <v>20.002737850787131</v>
      </c>
      <c r="K13" s="55">
        <v>4.7</v>
      </c>
      <c r="L13" s="54"/>
      <c r="M13" s="54" t="s">
        <v>147</v>
      </c>
      <c r="N13" s="54" t="s">
        <v>148</v>
      </c>
      <c r="O13" s="53">
        <v>60995</v>
      </c>
      <c r="P13" s="54" t="s">
        <v>74</v>
      </c>
      <c r="Q13" s="54" t="s">
        <v>75</v>
      </c>
      <c r="R13" s="54" t="s">
        <v>76</v>
      </c>
      <c r="S13" s="54" t="s">
        <v>149</v>
      </c>
      <c r="T13" s="53">
        <v>12.5</v>
      </c>
      <c r="U13" s="52">
        <v>7224</v>
      </c>
      <c r="V13" s="52">
        <v>7913</v>
      </c>
      <c r="W13" s="52">
        <v>7907</v>
      </c>
      <c r="X13" s="52">
        <f t="shared" si="4"/>
        <v>7681.333333333333</v>
      </c>
      <c r="Z13" s="44">
        <v>7681.333333333333</v>
      </c>
      <c r="AA13" s="44">
        <v>7681.333333333333</v>
      </c>
      <c r="AB13" s="44">
        <v>7681.333333333333</v>
      </c>
      <c r="AC13" s="44">
        <v>7681.333333333333</v>
      </c>
      <c r="AD13" s="44">
        <v>7681.333333333333</v>
      </c>
      <c r="AE13" s="44">
        <v>7681.333333333333</v>
      </c>
      <c r="AF13" s="44">
        <v>7681.333333333333</v>
      </c>
      <c r="AG13" s="44">
        <v>7681.333333333333</v>
      </c>
      <c r="AH13" s="44">
        <v>7681.333333333333</v>
      </c>
      <c r="AI13" s="44">
        <v>7681.333333333333</v>
      </c>
      <c r="AJ13" s="44">
        <v>7681.333333333333</v>
      </c>
      <c r="AK13" s="44">
        <v>7681.333333333333</v>
      </c>
      <c r="AL13" s="44">
        <v>7681.333333333333</v>
      </c>
      <c r="AM13" s="44">
        <v>7681.333333333333</v>
      </c>
      <c r="AN13" s="44">
        <v>7681.333333333333</v>
      </c>
      <c r="AO13" s="44">
        <v>7681.333333333333</v>
      </c>
      <c r="AP13" s="44">
        <v>7681.333333333333</v>
      </c>
      <c r="AQ13" s="48">
        <f t="shared" si="2"/>
        <v>130582.66666666663</v>
      </c>
    </row>
    <row r="14" spans="2:43">
      <c r="B14" s="60" t="s">
        <v>99</v>
      </c>
      <c r="C14" s="59" t="s">
        <v>79</v>
      </c>
      <c r="D14" s="59" t="s">
        <v>119</v>
      </c>
      <c r="E14" s="59">
        <f t="shared" ref="E14:E29" si="5">YEAR(F14)</f>
        <v>2012</v>
      </c>
      <c r="F14" s="58">
        <v>41256</v>
      </c>
      <c r="G14" s="58">
        <v>42411</v>
      </c>
      <c r="H14" s="58">
        <v>49733</v>
      </c>
      <c r="I14" s="57">
        <v>20.06027397260274</v>
      </c>
      <c r="J14" s="56">
        <f t="shared" si="3"/>
        <v>12.161533196440795</v>
      </c>
      <c r="K14" s="55">
        <v>20</v>
      </c>
      <c r="L14" s="54" t="s">
        <v>150</v>
      </c>
      <c r="M14" s="54" t="s">
        <v>151</v>
      </c>
      <c r="N14" s="54" t="s">
        <v>152</v>
      </c>
      <c r="O14" s="53">
        <v>59088</v>
      </c>
      <c r="P14" s="54" t="s">
        <v>74</v>
      </c>
      <c r="Q14" s="54" t="s">
        <v>124</v>
      </c>
      <c r="R14" s="54" t="s">
        <v>124</v>
      </c>
      <c r="S14" s="54" t="s">
        <v>125</v>
      </c>
      <c r="T14" s="53">
        <v>230</v>
      </c>
      <c r="U14" s="52">
        <v>41818</v>
      </c>
      <c r="V14" s="52">
        <v>42035</v>
      </c>
      <c r="W14" s="52">
        <v>41923</v>
      </c>
      <c r="X14" s="52">
        <f t="shared" si="4"/>
        <v>41925.333333333336</v>
      </c>
      <c r="Z14" s="44">
        <v>41925.333333333336</v>
      </c>
      <c r="AA14" s="44">
        <v>41925.333333333336</v>
      </c>
      <c r="AB14" s="44">
        <v>41925.333333333336</v>
      </c>
      <c r="AC14" s="44">
        <v>41925.333333333336</v>
      </c>
      <c r="AD14" s="44">
        <v>41925.333333333336</v>
      </c>
      <c r="AE14" s="44">
        <v>41925.333333333336</v>
      </c>
      <c r="AF14" s="44">
        <v>41925.333333333336</v>
      </c>
      <c r="AG14" s="44">
        <v>41925.333333333336</v>
      </c>
      <c r="AH14" s="44">
        <v>41925.333333333336</v>
      </c>
      <c r="AI14" s="44">
        <v>41925.333333333336</v>
      </c>
      <c r="AJ14" s="44">
        <v>41925.333333333336</v>
      </c>
      <c r="AK14" s="44">
        <v>41925.333333333336</v>
      </c>
      <c r="AL14" s="44">
        <v>-10588.944558521534</v>
      </c>
      <c r="AM14" s="44">
        <v>0</v>
      </c>
      <c r="AN14" s="44">
        <v>0</v>
      </c>
      <c r="AO14" s="44">
        <v>0</v>
      </c>
      <c r="AP14" s="44">
        <v>0</v>
      </c>
      <c r="AQ14" s="48">
        <f t="shared" si="2"/>
        <v>492515.05544147838</v>
      </c>
    </row>
    <row r="15" spans="2:43" ht="25.5">
      <c r="B15" s="60" t="s">
        <v>100</v>
      </c>
      <c r="C15" s="59" t="s">
        <v>79</v>
      </c>
      <c r="D15" s="59" t="s">
        <v>119</v>
      </c>
      <c r="E15" s="59">
        <f t="shared" si="5"/>
        <v>2011</v>
      </c>
      <c r="F15" s="58">
        <v>40568</v>
      </c>
      <c r="G15" s="58">
        <v>41317</v>
      </c>
      <c r="H15" s="58">
        <v>50447</v>
      </c>
      <c r="I15" s="57">
        <v>25.013698630136986</v>
      </c>
      <c r="J15" s="56">
        <f t="shared" si="3"/>
        <v>14.116358658453114</v>
      </c>
      <c r="K15" s="55">
        <v>26</v>
      </c>
      <c r="L15" s="54" t="s">
        <v>153</v>
      </c>
      <c r="M15" s="54" t="s">
        <v>154</v>
      </c>
      <c r="N15" s="54" t="s">
        <v>155</v>
      </c>
      <c r="O15" s="53">
        <v>57455</v>
      </c>
      <c r="P15" s="54" t="s">
        <v>74</v>
      </c>
      <c r="Q15" s="54" t="s">
        <v>75</v>
      </c>
      <c r="R15" s="54" t="s">
        <v>76</v>
      </c>
      <c r="S15" s="54" t="s">
        <v>156</v>
      </c>
      <c r="T15" s="53">
        <v>69</v>
      </c>
      <c r="U15" s="52">
        <v>66151</v>
      </c>
      <c r="V15" s="52">
        <v>66368</v>
      </c>
      <c r="W15" s="52">
        <v>68300</v>
      </c>
      <c r="X15" s="52">
        <f t="shared" si="4"/>
        <v>66939.666666666672</v>
      </c>
      <c r="Z15" s="44">
        <v>66939.666666666672</v>
      </c>
      <c r="AA15" s="44">
        <v>66939.666666666672</v>
      </c>
      <c r="AB15" s="44">
        <v>66939.666666666672</v>
      </c>
      <c r="AC15" s="44">
        <v>66939.666666666672</v>
      </c>
      <c r="AD15" s="44">
        <v>66939.666666666672</v>
      </c>
      <c r="AE15" s="44">
        <v>66939.666666666672</v>
      </c>
      <c r="AF15" s="44">
        <v>66939.666666666672</v>
      </c>
      <c r="AG15" s="44">
        <v>66939.666666666672</v>
      </c>
      <c r="AH15" s="44">
        <v>66939.666666666672</v>
      </c>
      <c r="AI15" s="44">
        <v>66939.666666666672</v>
      </c>
      <c r="AJ15" s="44">
        <v>66939.666666666672</v>
      </c>
      <c r="AK15" s="44">
        <v>66939.666666666672</v>
      </c>
      <c r="AL15" s="44">
        <v>66939.666666666672</v>
      </c>
      <c r="AM15" s="44">
        <v>66939.666666666672</v>
      </c>
      <c r="AN15" s="44">
        <v>0</v>
      </c>
      <c r="AO15" s="44">
        <v>0</v>
      </c>
      <c r="AP15" s="44">
        <v>0</v>
      </c>
      <c r="AQ15" s="48">
        <f t="shared" si="2"/>
        <v>937155.33333333314</v>
      </c>
    </row>
    <row r="16" spans="2:43" ht="25.5">
      <c r="B16" s="60" t="s">
        <v>101</v>
      </c>
      <c r="C16" s="59" t="s">
        <v>157</v>
      </c>
      <c r="D16" s="59" t="s">
        <v>119</v>
      </c>
      <c r="E16" s="59">
        <f t="shared" si="5"/>
        <v>2015</v>
      </c>
      <c r="F16" s="58">
        <v>42349</v>
      </c>
      <c r="G16" s="58">
        <v>43349</v>
      </c>
      <c r="H16" s="58">
        <v>50653</v>
      </c>
      <c r="I16" s="57">
        <v>20.010958904109589</v>
      </c>
      <c r="J16" s="56">
        <f t="shared" si="3"/>
        <v>14.680355920602327</v>
      </c>
      <c r="K16" s="55">
        <v>20</v>
      </c>
      <c r="L16" s="54" t="s">
        <v>158</v>
      </c>
      <c r="M16" s="54" t="s">
        <v>159</v>
      </c>
      <c r="N16" s="54" t="s">
        <v>160</v>
      </c>
      <c r="O16" s="53">
        <v>60315</v>
      </c>
      <c r="P16" s="54" t="s">
        <v>74</v>
      </c>
      <c r="Q16" s="54" t="s">
        <v>123</v>
      </c>
      <c r="R16" s="54" t="s">
        <v>124</v>
      </c>
      <c r="S16" s="54" t="s">
        <v>161</v>
      </c>
      <c r="T16" s="53">
        <v>230</v>
      </c>
      <c r="U16" s="52">
        <v>36932</v>
      </c>
      <c r="V16" s="52">
        <v>40663.009489122793</v>
      </c>
      <c r="W16" s="52">
        <v>16434</v>
      </c>
      <c r="X16" s="52">
        <f t="shared" si="4"/>
        <v>31343.003163040932</v>
      </c>
      <c r="Z16" s="44">
        <v>31343.003163040932</v>
      </c>
      <c r="AA16" s="44">
        <v>31343.003163040932</v>
      </c>
      <c r="AB16" s="44">
        <v>31343.003163040932</v>
      </c>
      <c r="AC16" s="44">
        <v>31343.003163040932</v>
      </c>
      <c r="AD16" s="44">
        <v>31343.003163040932</v>
      </c>
      <c r="AE16" s="44">
        <v>31343.003163040932</v>
      </c>
      <c r="AF16" s="44">
        <v>31343.003163040932</v>
      </c>
      <c r="AG16" s="44">
        <v>31343.003163040932</v>
      </c>
      <c r="AH16" s="44">
        <v>31343.003163040932</v>
      </c>
      <c r="AI16" s="44">
        <v>31343.003163040932</v>
      </c>
      <c r="AJ16" s="44">
        <v>31343.003163040932</v>
      </c>
      <c r="AK16" s="44">
        <v>31343.003163040932</v>
      </c>
      <c r="AL16" s="44">
        <v>31343.003163040932</v>
      </c>
      <c r="AM16" s="44">
        <v>31343.003163040932</v>
      </c>
      <c r="AN16" s="44">
        <v>8345.2623069287656</v>
      </c>
      <c r="AO16" s="44">
        <v>0</v>
      </c>
      <c r="AP16" s="44">
        <v>0</v>
      </c>
      <c r="AQ16" s="48">
        <f t="shared" si="2"/>
        <v>447147.30658950168</v>
      </c>
    </row>
    <row r="17" spans="1:43" ht="38.25">
      <c r="B17" s="60" t="s">
        <v>102</v>
      </c>
      <c r="C17" s="59" t="s">
        <v>79</v>
      </c>
      <c r="D17" s="59" t="s">
        <v>119</v>
      </c>
      <c r="E17" s="59">
        <f t="shared" si="5"/>
        <v>2012</v>
      </c>
      <c r="F17" s="58">
        <v>40942</v>
      </c>
      <c r="G17" s="58">
        <v>41557</v>
      </c>
      <c r="H17" s="58">
        <v>50687</v>
      </c>
      <c r="I17" s="57">
        <v>25.013698630136986</v>
      </c>
      <c r="J17" s="56">
        <f t="shared" si="3"/>
        <v>14.773442847364819</v>
      </c>
      <c r="K17" s="55">
        <v>200</v>
      </c>
      <c r="L17" s="54" t="s">
        <v>162</v>
      </c>
      <c r="M17" s="54" t="s">
        <v>163</v>
      </c>
      <c r="N17" s="54" t="s">
        <v>164</v>
      </c>
      <c r="O17" s="53">
        <v>58062</v>
      </c>
      <c r="P17" s="54" t="s">
        <v>74</v>
      </c>
      <c r="Q17" s="54" t="s">
        <v>123</v>
      </c>
      <c r="R17" s="54" t="s">
        <v>124</v>
      </c>
      <c r="S17" s="54" t="s">
        <v>125</v>
      </c>
      <c r="T17" s="53">
        <v>230</v>
      </c>
      <c r="U17" s="52">
        <v>399294</v>
      </c>
      <c r="V17" s="52">
        <v>489171</v>
      </c>
      <c r="W17" s="52">
        <v>490981</v>
      </c>
      <c r="X17" s="52">
        <f t="shared" si="4"/>
        <v>459815.33333333331</v>
      </c>
      <c r="Z17" s="44">
        <v>459815.33333333331</v>
      </c>
      <c r="AA17" s="44">
        <v>459815.33333333331</v>
      </c>
      <c r="AB17" s="44">
        <v>459815.33333333331</v>
      </c>
      <c r="AC17" s="44">
        <v>459815.33333333331</v>
      </c>
      <c r="AD17" s="44">
        <v>459815.33333333331</v>
      </c>
      <c r="AE17" s="44">
        <v>459815.33333333331</v>
      </c>
      <c r="AF17" s="44">
        <v>459815.33333333331</v>
      </c>
      <c r="AG17" s="44">
        <v>459815.33333333331</v>
      </c>
      <c r="AH17" s="44">
        <v>459815.33333333331</v>
      </c>
      <c r="AI17" s="44">
        <v>459815.33333333331</v>
      </c>
      <c r="AJ17" s="44">
        <v>459815.33333333331</v>
      </c>
      <c r="AK17" s="44">
        <v>459815.33333333331</v>
      </c>
      <c r="AL17" s="44">
        <v>459815.33333333331</v>
      </c>
      <c r="AM17" s="44">
        <v>459815.33333333331</v>
      </c>
      <c r="AN17" s="44">
        <v>165231.38261464782</v>
      </c>
      <c r="AO17" s="44">
        <v>0</v>
      </c>
      <c r="AP17" s="44">
        <v>0</v>
      </c>
      <c r="AQ17" s="48">
        <f t="shared" si="2"/>
        <v>6602646.049281314</v>
      </c>
    </row>
    <row r="18" spans="1:43" ht="25.5">
      <c r="B18" s="60" t="s">
        <v>103</v>
      </c>
      <c r="C18" s="59" t="s">
        <v>79</v>
      </c>
      <c r="D18" s="59" t="s">
        <v>119</v>
      </c>
      <c r="E18" s="59">
        <f t="shared" si="5"/>
        <v>2010</v>
      </c>
      <c r="F18" s="58">
        <v>40492</v>
      </c>
      <c r="G18" s="58">
        <v>41579</v>
      </c>
      <c r="H18" s="58">
        <v>50709</v>
      </c>
      <c r="I18" s="57">
        <v>25.013698630136986</v>
      </c>
      <c r="J18" s="56">
        <f t="shared" si="3"/>
        <v>14.833675564681725</v>
      </c>
      <c r="K18" s="55">
        <v>130</v>
      </c>
      <c r="L18" s="54" t="s">
        <v>165</v>
      </c>
      <c r="M18" s="54" t="s">
        <v>166</v>
      </c>
      <c r="N18" s="54" t="s">
        <v>167</v>
      </c>
      <c r="O18" s="53">
        <v>57490</v>
      </c>
      <c r="P18" s="54" t="s">
        <v>74</v>
      </c>
      <c r="Q18" s="54" t="s">
        <v>123</v>
      </c>
      <c r="R18" s="54" t="s">
        <v>124</v>
      </c>
      <c r="S18" s="54" t="s">
        <v>125</v>
      </c>
      <c r="T18" s="53">
        <v>230</v>
      </c>
      <c r="U18" s="52">
        <v>283378</v>
      </c>
      <c r="V18" s="52">
        <v>281368</v>
      </c>
      <c r="W18" s="52">
        <v>272858</v>
      </c>
      <c r="X18" s="52">
        <f t="shared" si="4"/>
        <v>279201.33333333331</v>
      </c>
      <c r="Z18" s="44">
        <v>279201.33333333331</v>
      </c>
      <c r="AA18" s="44">
        <v>279201.33333333331</v>
      </c>
      <c r="AB18" s="44">
        <v>279201.33333333331</v>
      </c>
      <c r="AC18" s="44">
        <v>279201.33333333331</v>
      </c>
      <c r="AD18" s="44">
        <v>279201.33333333331</v>
      </c>
      <c r="AE18" s="44">
        <v>279201.33333333331</v>
      </c>
      <c r="AF18" s="44">
        <v>279201.33333333331</v>
      </c>
      <c r="AG18" s="44">
        <v>279201.33333333331</v>
      </c>
      <c r="AH18" s="44">
        <v>279201.33333333331</v>
      </c>
      <c r="AI18" s="44">
        <v>279201.33333333331</v>
      </c>
      <c r="AJ18" s="44">
        <v>279201.33333333331</v>
      </c>
      <c r="AK18" s="44">
        <v>279201.33333333331</v>
      </c>
      <c r="AL18" s="44">
        <v>279201.33333333331</v>
      </c>
      <c r="AM18" s="44">
        <v>279201.33333333331</v>
      </c>
      <c r="AN18" s="44">
        <v>117146.07620351356</v>
      </c>
      <c r="AO18" s="44">
        <v>0</v>
      </c>
      <c r="AP18" s="44">
        <v>0</v>
      </c>
      <c r="AQ18" s="48">
        <f t="shared" si="2"/>
        <v>4025964.7428701809</v>
      </c>
    </row>
    <row r="19" spans="1:43" ht="63.75">
      <c r="B19" s="60" t="s">
        <v>104</v>
      </c>
      <c r="C19" s="59" t="s">
        <v>79</v>
      </c>
      <c r="D19" s="59" t="s">
        <v>119</v>
      </c>
      <c r="E19" s="59">
        <f t="shared" si="5"/>
        <v>2011</v>
      </c>
      <c r="F19" s="58">
        <v>40697</v>
      </c>
      <c r="G19" s="58">
        <v>41583</v>
      </c>
      <c r="H19" s="58">
        <v>50713</v>
      </c>
      <c r="I19" s="57">
        <v>25.013698630136986</v>
      </c>
      <c r="J19" s="56">
        <f t="shared" si="3"/>
        <v>14.844626967830253</v>
      </c>
      <c r="K19" s="55">
        <v>127</v>
      </c>
      <c r="L19" s="54" t="s">
        <v>168</v>
      </c>
      <c r="M19" s="54" t="s">
        <v>169</v>
      </c>
      <c r="N19" s="54" t="s">
        <v>170</v>
      </c>
      <c r="O19" s="53">
        <v>57680</v>
      </c>
      <c r="P19" s="54" t="s">
        <v>171</v>
      </c>
      <c r="Q19" s="54" t="s">
        <v>172</v>
      </c>
      <c r="R19" s="54" t="s">
        <v>172</v>
      </c>
      <c r="S19" s="54" t="s">
        <v>173</v>
      </c>
      <c r="T19" s="53">
        <v>500</v>
      </c>
      <c r="U19" s="52">
        <v>361721</v>
      </c>
      <c r="V19" s="52">
        <v>348391</v>
      </c>
      <c r="W19" s="52">
        <v>335124</v>
      </c>
      <c r="X19" s="52">
        <f t="shared" si="4"/>
        <v>348412</v>
      </c>
      <c r="Z19" s="44">
        <v>348412</v>
      </c>
      <c r="AA19" s="44">
        <v>348412</v>
      </c>
      <c r="AB19" s="44">
        <v>348412</v>
      </c>
      <c r="AC19" s="44">
        <v>348412</v>
      </c>
      <c r="AD19" s="44">
        <v>348412</v>
      </c>
      <c r="AE19" s="44">
        <v>348412</v>
      </c>
      <c r="AF19" s="44">
        <v>348412</v>
      </c>
      <c r="AG19" s="44">
        <v>348412</v>
      </c>
      <c r="AH19" s="44">
        <v>348412</v>
      </c>
      <c r="AI19" s="44">
        <v>348412</v>
      </c>
      <c r="AJ19" s="44">
        <v>348412</v>
      </c>
      <c r="AK19" s="44">
        <v>348412</v>
      </c>
      <c r="AL19" s="44">
        <v>348412</v>
      </c>
      <c r="AM19" s="44">
        <v>348412</v>
      </c>
      <c r="AN19" s="44">
        <v>150000.78576317587</v>
      </c>
      <c r="AO19" s="44">
        <v>0</v>
      </c>
      <c r="AP19" s="44">
        <v>0</v>
      </c>
      <c r="AQ19" s="48">
        <f t="shared" si="2"/>
        <v>5027768.7857631762</v>
      </c>
    </row>
    <row r="20" spans="1:43" ht="25.5">
      <c r="B20" s="60" t="s">
        <v>105</v>
      </c>
      <c r="C20" s="59" t="s">
        <v>79</v>
      </c>
      <c r="D20" s="59" t="s">
        <v>119</v>
      </c>
      <c r="E20" s="59">
        <f t="shared" si="5"/>
        <v>2011</v>
      </c>
      <c r="F20" s="58">
        <v>40697</v>
      </c>
      <c r="G20" s="58">
        <v>41605</v>
      </c>
      <c r="H20" s="58">
        <v>50735</v>
      </c>
      <c r="I20" s="57">
        <v>25.013698630136986</v>
      </c>
      <c r="J20" s="56">
        <f t="shared" si="3"/>
        <v>14.904859685147159</v>
      </c>
      <c r="K20" s="55">
        <v>109.4</v>
      </c>
      <c r="L20" s="54" t="s">
        <v>126</v>
      </c>
      <c r="M20" s="54" t="s">
        <v>174</v>
      </c>
      <c r="N20" s="54" t="s">
        <v>175</v>
      </c>
      <c r="O20" s="53">
        <v>57708</v>
      </c>
      <c r="P20" s="54" t="s">
        <v>74</v>
      </c>
      <c r="Q20" s="54" t="s">
        <v>75</v>
      </c>
      <c r="R20" s="54" t="s">
        <v>78</v>
      </c>
      <c r="S20" s="54" t="s">
        <v>80</v>
      </c>
      <c r="T20" s="53">
        <v>230</v>
      </c>
      <c r="U20" s="52">
        <v>250684</v>
      </c>
      <c r="V20" s="52">
        <v>248836</v>
      </c>
      <c r="W20" s="52">
        <v>265819</v>
      </c>
      <c r="X20" s="52">
        <f t="shared" si="4"/>
        <v>255113</v>
      </c>
      <c r="Z20" s="44">
        <v>255113</v>
      </c>
      <c r="AA20" s="44">
        <v>255113</v>
      </c>
      <c r="AB20" s="44">
        <v>255113</v>
      </c>
      <c r="AC20" s="44">
        <v>255113</v>
      </c>
      <c r="AD20" s="44">
        <v>255113</v>
      </c>
      <c r="AE20" s="44">
        <v>255113</v>
      </c>
      <c r="AF20" s="44">
        <v>255113</v>
      </c>
      <c r="AG20" s="44">
        <v>255113</v>
      </c>
      <c r="AH20" s="44">
        <v>255113</v>
      </c>
      <c r="AI20" s="44">
        <v>255113</v>
      </c>
      <c r="AJ20" s="44">
        <v>255113</v>
      </c>
      <c r="AK20" s="44">
        <v>255113</v>
      </c>
      <c r="AL20" s="44">
        <v>255113</v>
      </c>
      <c r="AM20" s="44">
        <v>255113</v>
      </c>
      <c r="AN20" s="44">
        <v>125199.19301848026</v>
      </c>
      <c r="AO20" s="44">
        <v>0</v>
      </c>
      <c r="AP20" s="44">
        <v>0</v>
      </c>
      <c r="AQ20" s="48">
        <f t="shared" si="2"/>
        <v>3696781.1930184802</v>
      </c>
    </row>
    <row r="21" spans="1:43" ht="25.5">
      <c r="B21" s="60" t="s">
        <v>106</v>
      </c>
      <c r="C21" s="59" t="s">
        <v>79</v>
      </c>
      <c r="D21" s="59" t="s">
        <v>119</v>
      </c>
      <c r="E21" s="59">
        <f t="shared" si="5"/>
        <v>2011</v>
      </c>
      <c r="F21" s="58">
        <v>40644</v>
      </c>
      <c r="G21" s="58">
        <v>41639</v>
      </c>
      <c r="H21" s="58">
        <v>50769</v>
      </c>
      <c r="I21" s="57">
        <v>25.013698630136986</v>
      </c>
      <c r="J21" s="56">
        <f t="shared" si="3"/>
        <v>14.997946611909651</v>
      </c>
      <c r="K21" s="55">
        <v>2</v>
      </c>
      <c r="L21" s="54" t="s">
        <v>176</v>
      </c>
      <c r="M21" s="54" t="s">
        <v>177</v>
      </c>
      <c r="N21" s="54" t="s">
        <v>178</v>
      </c>
      <c r="O21" s="53">
        <v>58909</v>
      </c>
      <c r="P21" s="54" t="s">
        <v>74</v>
      </c>
      <c r="Q21" s="54" t="s">
        <v>75</v>
      </c>
      <c r="R21" s="54" t="s">
        <v>76</v>
      </c>
      <c r="S21" s="54" t="s">
        <v>149</v>
      </c>
      <c r="T21" s="53">
        <v>12.5</v>
      </c>
      <c r="U21" s="52">
        <v>4338</v>
      </c>
      <c r="V21" s="52">
        <v>4467</v>
      </c>
      <c r="W21" s="52">
        <v>4498</v>
      </c>
      <c r="X21" s="52">
        <f t="shared" si="4"/>
        <v>4434.333333333333</v>
      </c>
      <c r="Z21" s="44">
        <v>4434.333333333333</v>
      </c>
      <c r="AA21" s="44">
        <v>4434.333333333333</v>
      </c>
      <c r="AB21" s="44">
        <v>4434.333333333333</v>
      </c>
      <c r="AC21" s="44">
        <v>4434.333333333333</v>
      </c>
      <c r="AD21" s="44">
        <v>4434.333333333333</v>
      </c>
      <c r="AE21" s="44">
        <v>4434.333333333333</v>
      </c>
      <c r="AF21" s="44">
        <v>4434.333333333333</v>
      </c>
      <c r="AG21" s="44">
        <v>4434.333333333333</v>
      </c>
      <c r="AH21" s="44">
        <v>4434.333333333333</v>
      </c>
      <c r="AI21" s="44">
        <v>4434.333333333333</v>
      </c>
      <c r="AJ21" s="44">
        <v>4434.333333333333</v>
      </c>
      <c r="AK21" s="44">
        <v>4434.333333333333</v>
      </c>
      <c r="AL21" s="44">
        <v>4434.333333333333</v>
      </c>
      <c r="AM21" s="44">
        <v>4434.333333333333</v>
      </c>
      <c r="AN21" s="44">
        <v>2588.9707962582693</v>
      </c>
      <c r="AO21" s="44">
        <v>0</v>
      </c>
      <c r="AP21" s="44">
        <v>0</v>
      </c>
      <c r="AQ21" s="48">
        <f t="shared" si="2"/>
        <v>64669.637462924948</v>
      </c>
    </row>
    <row r="22" spans="1:43" ht="25.5">
      <c r="B22" s="60" t="s">
        <v>107</v>
      </c>
      <c r="C22" s="59" t="s">
        <v>79</v>
      </c>
      <c r="D22" s="59" t="s">
        <v>119</v>
      </c>
      <c r="E22" s="59">
        <f t="shared" si="5"/>
        <v>2011</v>
      </c>
      <c r="F22" s="58">
        <v>40644</v>
      </c>
      <c r="G22" s="58">
        <v>41639</v>
      </c>
      <c r="H22" s="58">
        <v>50769</v>
      </c>
      <c r="I22" s="57">
        <v>25.013698630136986</v>
      </c>
      <c r="J22" s="56">
        <f t="shared" si="3"/>
        <v>14.997946611909651</v>
      </c>
      <c r="K22" s="55">
        <v>5</v>
      </c>
      <c r="L22" s="54" t="s">
        <v>179</v>
      </c>
      <c r="M22" s="54" t="s">
        <v>180</v>
      </c>
      <c r="N22" s="54" t="s">
        <v>181</v>
      </c>
      <c r="O22" s="53">
        <v>58911</v>
      </c>
      <c r="P22" s="54" t="s">
        <v>74</v>
      </c>
      <c r="Q22" s="54" t="s">
        <v>75</v>
      </c>
      <c r="R22" s="54" t="s">
        <v>76</v>
      </c>
      <c r="S22" s="54" t="s">
        <v>149</v>
      </c>
      <c r="T22" s="53">
        <v>12.5</v>
      </c>
      <c r="U22" s="52">
        <v>8805</v>
      </c>
      <c r="V22" s="52">
        <v>9318</v>
      </c>
      <c r="W22" s="52">
        <v>8376</v>
      </c>
      <c r="X22" s="52">
        <f t="shared" si="4"/>
        <v>8833</v>
      </c>
      <c r="Z22" s="44">
        <v>8833</v>
      </c>
      <c r="AA22" s="44">
        <v>8833</v>
      </c>
      <c r="AB22" s="44">
        <v>8833</v>
      </c>
      <c r="AC22" s="44">
        <v>8833</v>
      </c>
      <c r="AD22" s="44">
        <v>8833</v>
      </c>
      <c r="AE22" s="44">
        <v>8833</v>
      </c>
      <c r="AF22" s="44">
        <v>8833</v>
      </c>
      <c r="AG22" s="44">
        <v>8833</v>
      </c>
      <c r="AH22" s="44">
        <v>8833</v>
      </c>
      <c r="AI22" s="44">
        <v>8833</v>
      </c>
      <c r="AJ22" s="44">
        <v>8833</v>
      </c>
      <c r="AK22" s="44">
        <v>8833</v>
      </c>
      <c r="AL22" s="44">
        <v>8833</v>
      </c>
      <c r="AM22" s="44">
        <v>8833</v>
      </c>
      <c r="AN22" s="44">
        <v>5157.1177275838445</v>
      </c>
      <c r="AO22" s="44">
        <v>0</v>
      </c>
      <c r="AP22" s="44">
        <v>0</v>
      </c>
      <c r="AQ22" s="48">
        <f t="shared" si="2"/>
        <v>128819.11772758384</v>
      </c>
    </row>
    <row r="23" spans="1:43" ht="25.5">
      <c r="B23" s="60" t="s">
        <v>108</v>
      </c>
      <c r="C23" s="59" t="s">
        <v>79</v>
      </c>
      <c r="D23" s="59" t="s">
        <v>119</v>
      </c>
      <c r="E23" s="59">
        <f t="shared" si="5"/>
        <v>2011</v>
      </c>
      <c r="F23" s="58">
        <v>40644</v>
      </c>
      <c r="G23" s="58">
        <v>41639</v>
      </c>
      <c r="H23" s="58">
        <v>50769</v>
      </c>
      <c r="I23" s="57">
        <v>25.013698630136986</v>
      </c>
      <c r="J23" s="56">
        <f t="shared" si="3"/>
        <v>14.997946611909651</v>
      </c>
      <c r="K23" s="55">
        <v>2.5</v>
      </c>
      <c r="L23" s="54" t="s">
        <v>182</v>
      </c>
      <c r="M23" s="54" t="s">
        <v>183</v>
      </c>
      <c r="N23" s="54" t="s">
        <v>184</v>
      </c>
      <c r="O23" s="53">
        <v>58906</v>
      </c>
      <c r="P23" s="54" t="s">
        <v>74</v>
      </c>
      <c r="Q23" s="54" t="s">
        <v>75</v>
      </c>
      <c r="R23" s="54" t="s">
        <v>76</v>
      </c>
      <c r="S23" s="54" t="s">
        <v>185</v>
      </c>
      <c r="T23" s="53">
        <v>12.5</v>
      </c>
      <c r="U23" s="52">
        <v>5867</v>
      </c>
      <c r="V23" s="52">
        <v>5586</v>
      </c>
      <c r="W23" s="52">
        <v>5989</v>
      </c>
      <c r="X23" s="52">
        <f t="shared" si="4"/>
        <v>5814</v>
      </c>
      <c r="Z23" s="44">
        <v>5814</v>
      </c>
      <c r="AA23" s="44">
        <v>5814</v>
      </c>
      <c r="AB23" s="44">
        <v>5814</v>
      </c>
      <c r="AC23" s="44">
        <v>5814</v>
      </c>
      <c r="AD23" s="44">
        <v>5814</v>
      </c>
      <c r="AE23" s="44">
        <v>5814</v>
      </c>
      <c r="AF23" s="44">
        <v>5814</v>
      </c>
      <c r="AG23" s="44">
        <v>5814</v>
      </c>
      <c r="AH23" s="44">
        <v>5814</v>
      </c>
      <c r="AI23" s="44">
        <v>5814</v>
      </c>
      <c r="AJ23" s="44">
        <v>5814</v>
      </c>
      <c r="AK23" s="44">
        <v>5814</v>
      </c>
      <c r="AL23" s="44">
        <v>5814</v>
      </c>
      <c r="AM23" s="44">
        <v>5814</v>
      </c>
      <c r="AN23" s="44">
        <v>3394.4845995893211</v>
      </c>
      <c r="AO23" s="44">
        <v>0</v>
      </c>
      <c r="AP23" s="44">
        <v>0</v>
      </c>
      <c r="AQ23" s="48">
        <f t="shared" si="2"/>
        <v>84790.484599589327</v>
      </c>
    </row>
    <row r="24" spans="1:43" ht="25.5">
      <c r="B24" s="60" t="s">
        <v>109</v>
      </c>
      <c r="C24" s="59" t="s">
        <v>79</v>
      </c>
      <c r="D24" s="59" t="s">
        <v>119</v>
      </c>
      <c r="E24" s="59">
        <f t="shared" si="5"/>
        <v>2011</v>
      </c>
      <c r="F24" s="58">
        <v>40644</v>
      </c>
      <c r="G24" s="58">
        <v>41639</v>
      </c>
      <c r="H24" s="58">
        <v>50769</v>
      </c>
      <c r="I24" s="57">
        <v>25.013698630136986</v>
      </c>
      <c r="J24" s="56">
        <f t="shared" si="3"/>
        <v>14.997946611909651</v>
      </c>
      <c r="K24" s="55">
        <v>5</v>
      </c>
      <c r="L24" s="54" t="s">
        <v>186</v>
      </c>
      <c r="M24" s="54" t="s">
        <v>187</v>
      </c>
      <c r="N24" s="54" t="s">
        <v>188</v>
      </c>
      <c r="O24" s="53">
        <v>58907</v>
      </c>
      <c r="P24" s="54" t="s">
        <v>74</v>
      </c>
      <c r="Q24" s="54" t="s">
        <v>75</v>
      </c>
      <c r="R24" s="54" t="s">
        <v>76</v>
      </c>
      <c r="S24" s="54" t="s">
        <v>185</v>
      </c>
      <c r="T24" s="53">
        <v>12.5</v>
      </c>
      <c r="U24" s="52">
        <v>11671</v>
      </c>
      <c r="V24" s="52">
        <v>10321</v>
      </c>
      <c r="W24" s="52">
        <v>11191</v>
      </c>
      <c r="X24" s="52">
        <f t="shared" si="4"/>
        <v>11061</v>
      </c>
      <c r="Z24" s="44">
        <v>11061</v>
      </c>
      <c r="AA24" s="44">
        <v>11061</v>
      </c>
      <c r="AB24" s="44">
        <v>11061</v>
      </c>
      <c r="AC24" s="44">
        <v>11061</v>
      </c>
      <c r="AD24" s="44">
        <v>11061</v>
      </c>
      <c r="AE24" s="44">
        <v>11061</v>
      </c>
      <c r="AF24" s="44">
        <v>11061</v>
      </c>
      <c r="AG24" s="44">
        <v>11061</v>
      </c>
      <c r="AH24" s="44">
        <v>11061</v>
      </c>
      <c r="AI24" s="44">
        <v>11061</v>
      </c>
      <c r="AJ24" s="44">
        <v>11061</v>
      </c>
      <c r="AK24" s="44">
        <v>11061</v>
      </c>
      <c r="AL24" s="44">
        <v>11061</v>
      </c>
      <c r="AM24" s="44">
        <v>11061</v>
      </c>
      <c r="AN24" s="44">
        <v>6457.9281314168347</v>
      </c>
      <c r="AO24" s="44">
        <v>0</v>
      </c>
      <c r="AP24" s="44">
        <v>0</v>
      </c>
      <c r="AQ24" s="48">
        <f t="shared" si="2"/>
        <v>161311.92813141685</v>
      </c>
    </row>
    <row r="25" spans="1:43" ht="63.75">
      <c r="B25" s="60" t="s">
        <v>110</v>
      </c>
      <c r="C25" s="59" t="s">
        <v>79</v>
      </c>
      <c r="D25" s="59" t="s">
        <v>119</v>
      </c>
      <c r="E25" s="59">
        <f t="shared" si="5"/>
        <v>2011</v>
      </c>
      <c r="F25" s="58">
        <v>40718</v>
      </c>
      <c r="G25" s="58">
        <v>41968</v>
      </c>
      <c r="H25" s="58">
        <v>51098</v>
      </c>
      <c r="I25" s="57">
        <v>25.013698630136986</v>
      </c>
      <c r="J25" s="56">
        <f t="shared" si="3"/>
        <v>15.898699520876113</v>
      </c>
      <c r="K25" s="55">
        <v>150</v>
      </c>
      <c r="L25" s="54" t="s">
        <v>189</v>
      </c>
      <c r="M25" s="54" t="s">
        <v>190</v>
      </c>
      <c r="N25" s="54" t="s">
        <v>191</v>
      </c>
      <c r="O25" s="53">
        <v>58592</v>
      </c>
      <c r="P25" s="54" t="s">
        <v>74</v>
      </c>
      <c r="Q25" s="54" t="s">
        <v>123</v>
      </c>
      <c r="R25" s="54" t="s">
        <v>124</v>
      </c>
      <c r="S25" s="54" t="s">
        <v>192</v>
      </c>
      <c r="T25" s="53" t="s">
        <v>193</v>
      </c>
      <c r="U25" s="52">
        <v>395141</v>
      </c>
      <c r="V25" s="52">
        <v>379990</v>
      </c>
      <c r="W25" s="52">
        <v>385392</v>
      </c>
      <c r="X25" s="52">
        <f t="shared" si="4"/>
        <v>386841</v>
      </c>
      <c r="Z25" s="44">
        <v>386841</v>
      </c>
      <c r="AA25" s="44">
        <v>386841</v>
      </c>
      <c r="AB25" s="44">
        <v>386841</v>
      </c>
      <c r="AC25" s="44">
        <v>386841</v>
      </c>
      <c r="AD25" s="44">
        <v>386841</v>
      </c>
      <c r="AE25" s="44">
        <v>386841</v>
      </c>
      <c r="AF25" s="44">
        <v>386841</v>
      </c>
      <c r="AG25" s="44">
        <v>386841</v>
      </c>
      <c r="AH25" s="44">
        <v>386841</v>
      </c>
      <c r="AI25" s="44">
        <v>386841</v>
      </c>
      <c r="AJ25" s="44">
        <v>386841</v>
      </c>
      <c r="AK25" s="44">
        <v>386841</v>
      </c>
      <c r="AL25" s="44">
        <v>386841</v>
      </c>
      <c r="AM25" s="44">
        <v>386841</v>
      </c>
      <c r="AN25" s="44">
        <v>386841</v>
      </c>
      <c r="AO25" s="44">
        <v>187462.98973305966</v>
      </c>
      <c r="AP25" s="44">
        <v>0</v>
      </c>
      <c r="AQ25" s="48">
        <f t="shared" si="2"/>
        <v>5990077.9897330599</v>
      </c>
    </row>
    <row r="26" spans="1:43" ht="25.5">
      <c r="B26" s="60" t="s">
        <v>111</v>
      </c>
      <c r="C26" s="59" t="s">
        <v>79</v>
      </c>
      <c r="D26" s="59" t="s">
        <v>119</v>
      </c>
      <c r="E26" s="59">
        <f t="shared" si="5"/>
        <v>2011</v>
      </c>
      <c r="F26" s="58">
        <v>40633</v>
      </c>
      <c r="G26" s="58">
        <v>41969</v>
      </c>
      <c r="H26" s="58">
        <v>51099</v>
      </c>
      <c r="I26" s="57">
        <v>25.013698630136986</v>
      </c>
      <c r="J26" s="56">
        <f t="shared" si="3"/>
        <v>15.901437371663244</v>
      </c>
      <c r="K26" s="55">
        <v>6.3</v>
      </c>
      <c r="L26" s="54" t="s">
        <v>194</v>
      </c>
      <c r="M26" s="54" t="s">
        <v>195</v>
      </c>
      <c r="N26" s="54" t="s">
        <v>196</v>
      </c>
      <c r="O26" s="53">
        <v>57959</v>
      </c>
      <c r="P26" s="54" t="s">
        <v>74</v>
      </c>
      <c r="Q26" s="54" t="s">
        <v>75</v>
      </c>
      <c r="R26" s="54" t="s">
        <v>76</v>
      </c>
      <c r="S26" s="54" t="s">
        <v>156</v>
      </c>
      <c r="T26" s="53">
        <v>69</v>
      </c>
      <c r="U26" s="52">
        <v>13717</v>
      </c>
      <c r="V26" s="52">
        <v>12231</v>
      </c>
      <c r="W26" s="52">
        <v>13485.362703727566</v>
      </c>
      <c r="X26" s="52">
        <f t="shared" si="4"/>
        <v>13144.454234575855</v>
      </c>
      <c r="Z26" s="44">
        <v>13144.454234575855</v>
      </c>
      <c r="AA26" s="44">
        <v>13144.454234575855</v>
      </c>
      <c r="AB26" s="44">
        <v>13144.454234575855</v>
      </c>
      <c r="AC26" s="44">
        <v>13144.454234575855</v>
      </c>
      <c r="AD26" s="44">
        <v>13144.454234575855</v>
      </c>
      <c r="AE26" s="44">
        <v>13144.454234575855</v>
      </c>
      <c r="AF26" s="44">
        <v>13144.454234575855</v>
      </c>
      <c r="AG26" s="44">
        <v>13144.454234575855</v>
      </c>
      <c r="AH26" s="44">
        <v>13144.454234575855</v>
      </c>
      <c r="AI26" s="44">
        <v>13144.454234575855</v>
      </c>
      <c r="AJ26" s="44">
        <v>13144.454234575855</v>
      </c>
      <c r="AK26" s="44">
        <v>13144.454234575855</v>
      </c>
      <c r="AL26" s="44">
        <v>13144.454234575855</v>
      </c>
      <c r="AM26" s="44">
        <v>13144.454234575855</v>
      </c>
      <c r="AN26" s="44">
        <v>13144.454234575855</v>
      </c>
      <c r="AO26" s="44">
        <v>6405.7846783148507</v>
      </c>
      <c r="AP26" s="44">
        <v>0</v>
      </c>
      <c r="AQ26" s="48">
        <f t="shared" si="2"/>
        <v>203572.59819695266</v>
      </c>
    </row>
    <row r="27" spans="1:43" ht="63.75">
      <c r="B27" s="60" t="s">
        <v>112</v>
      </c>
      <c r="C27" s="59" t="s">
        <v>79</v>
      </c>
      <c r="D27" s="59" t="s">
        <v>119</v>
      </c>
      <c r="E27" s="59">
        <f t="shared" si="5"/>
        <v>2011</v>
      </c>
      <c r="F27" s="58">
        <v>40610</v>
      </c>
      <c r="G27" s="58">
        <v>42472</v>
      </c>
      <c r="H27" s="58">
        <v>51602</v>
      </c>
      <c r="I27" s="57">
        <v>25.013698630136986</v>
      </c>
      <c r="J27" s="56">
        <f t="shared" si="3"/>
        <v>17.278576317590691</v>
      </c>
      <c r="K27" s="55">
        <v>150</v>
      </c>
      <c r="L27" s="54" t="s">
        <v>197</v>
      </c>
      <c r="M27" s="54" t="s">
        <v>198</v>
      </c>
      <c r="N27" s="54" t="s">
        <v>199</v>
      </c>
      <c r="O27" s="53">
        <v>57491</v>
      </c>
      <c r="P27" s="54" t="s">
        <v>74</v>
      </c>
      <c r="Q27" s="54" t="s">
        <v>123</v>
      </c>
      <c r="R27" s="54" t="s">
        <v>124</v>
      </c>
      <c r="S27" s="54" t="s">
        <v>125</v>
      </c>
      <c r="T27" s="53">
        <v>230</v>
      </c>
      <c r="U27" s="52">
        <v>390485</v>
      </c>
      <c r="V27" s="52">
        <v>394651</v>
      </c>
      <c r="W27" s="52">
        <v>377200</v>
      </c>
      <c r="X27" s="52">
        <f t="shared" si="4"/>
        <v>387445.33333333331</v>
      </c>
      <c r="Z27" s="44">
        <v>387445.33333333331</v>
      </c>
      <c r="AA27" s="44">
        <v>387445.33333333331</v>
      </c>
      <c r="AB27" s="44">
        <v>387445.33333333331</v>
      </c>
      <c r="AC27" s="44">
        <v>387445.33333333331</v>
      </c>
      <c r="AD27" s="44">
        <v>387445.33333333331</v>
      </c>
      <c r="AE27" s="44">
        <v>387445.33333333331</v>
      </c>
      <c r="AF27" s="44">
        <v>387445.33333333331</v>
      </c>
      <c r="AG27" s="44">
        <v>387445.33333333331</v>
      </c>
      <c r="AH27" s="44">
        <v>387445.33333333331</v>
      </c>
      <c r="AI27" s="44">
        <v>387445.33333333331</v>
      </c>
      <c r="AJ27" s="44">
        <v>387445.33333333331</v>
      </c>
      <c r="AK27" s="44">
        <v>387445.33333333331</v>
      </c>
      <c r="AL27" s="44">
        <v>387445.33333333331</v>
      </c>
      <c r="AM27" s="44">
        <v>387445.33333333331</v>
      </c>
      <c r="AN27" s="44">
        <v>387445.33333333331</v>
      </c>
      <c r="AO27" s="44">
        <v>387445.33333333331</v>
      </c>
      <c r="AP27" s="44">
        <v>387445.33333333331</v>
      </c>
      <c r="AQ27" s="48">
        <f t="shared" si="2"/>
        <v>6586570.6666666651</v>
      </c>
    </row>
    <row r="28" spans="1:43">
      <c r="B28" s="60" t="s">
        <v>113</v>
      </c>
      <c r="C28" s="59" t="s">
        <v>79</v>
      </c>
      <c r="D28" s="59" t="s">
        <v>119</v>
      </c>
      <c r="E28" s="59">
        <f t="shared" si="5"/>
        <v>2018</v>
      </c>
      <c r="F28" s="58">
        <v>43101</v>
      </c>
      <c r="G28" s="58">
        <v>44757</v>
      </c>
      <c r="H28" s="58">
        <v>52061</v>
      </c>
      <c r="I28" s="57">
        <v>20</v>
      </c>
      <c r="J28" s="56">
        <f t="shared" si="3"/>
        <v>18.535249828884325</v>
      </c>
      <c r="K28" s="55">
        <v>20</v>
      </c>
      <c r="L28" s="54"/>
      <c r="M28" s="54"/>
      <c r="N28" s="54"/>
      <c r="O28" s="53"/>
      <c r="P28" s="54"/>
      <c r="Q28" s="54"/>
      <c r="R28" s="54" t="s">
        <v>124</v>
      </c>
      <c r="S28" s="54" t="s">
        <v>125</v>
      </c>
      <c r="T28" s="53">
        <v>230</v>
      </c>
      <c r="U28" s="52">
        <v>57000</v>
      </c>
      <c r="V28" s="110"/>
      <c r="W28" s="110"/>
      <c r="X28" s="52">
        <f t="shared" si="4"/>
        <v>57000</v>
      </c>
      <c r="Z28" s="44">
        <v>45410.408708320705</v>
      </c>
      <c r="AA28" s="44">
        <v>45410.408708320705</v>
      </c>
      <c r="AB28" s="44">
        <v>45410.408708320705</v>
      </c>
      <c r="AC28" s="44">
        <v>45410.408708320705</v>
      </c>
      <c r="AD28" s="44">
        <v>45410.408708320705</v>
      </c>
      <c r="AE28" s="44">
        <v>45410.408708320705</v>
      </c>
      <c r="AF28" s="44">
        <v>45410.408708320705</v>
      </c>
      <c r="AG28" s="44">
        <v>45410.408708320705</v>
      </c>
      <c r="AH28" s="44">
        <v>45410.408708320705</v>
      </c>
      <c r="AI28" s="44">
        <v>45410.408708320705</v>
      </c>
      <c r="AJ28" s="44">
        <v>45410.408708320705</v>
      </c>
      <c r="AK28" s="44">
        <v>45410.408708320705</v>
      </c>
      <c r="AL28" s="44">
        <v>45410.408708320705</v>
      </c>
      <c r="AM28" s="44">
        <v>45410.408708320705</v>
      </c>
      <c r="AN28" s="44">
        <v>45410.408708320705</v>
      </c>
      <c r="AO28" s="44">
        <v>45410.408708320705</v>
      </c>
      <c r="AP28" s="44">
        <v>45410.408708320705</v>
      </c>
      <c r="AQ28" s="48">
        <f t="shared" si="2"/>
        <v>771976.94804145198</v>
      </c>
    </row>
    <row r="29" spans="1:43" ht="38.25">
      <c r="B29" s="60" t="s">
        <v>114</v>
      </c>
      <c r="C29" s="59" t="s">
        <v>73</v>
      </c>
      <c r="D29" s="59" t="s">
        <v>77</v>
      </c>
      <c r="E29" s="59">
        <f t="shared" si="5"/>
        <v>2017</v>
      </c>
      <c r="F29" s="58">
        <v>43055</v>
      </c>
      <c r="G29" s="58">
        <v>44576</v>
      </c>
      <c r="H29" s="58">
        <v>51880</v>
      </c>
      <c r="I29" s="57">
        <v>20.010958904109589</v>
      </c>
      <c r="J29" s="56">
        <f t="shared" si="3"/>
        <v>18.039698836413415</v>
      </c>
      <c r="K29" s="55">
        <v>105</v>
      </c>
      <c r="L29" s="54" t="s">
        <v>200</v>
      </c>
      <c r="M29" s="54"/>
      <c r="N29" s="54"/>
      <c r="O29" s="53"/>
      <c r="P29" s="54" t="s">
        <v>139</v>
      </c>
      <c r="Q29" s="54" t="s">
        <v>75</v>
      </c>
      <c r="R29" s="54" t="s">
        <v>140</v>
      </c>
      <c r="S29" s="54" t="s">
        <v>141</v>
      </c>
      <c r="T29" s="53">
        <v>500</v>
      </c>
      <c r="U29" s="52">
        <v>367217.78109311295</v>
      </c>
      <c r="V29" s="110"/>
      <c r="W29" s="110"/>
      <c r="X29" s="52">
        <f>AVERAGE(U29:W29)</f>
        <v>367217.78109311295</v>
      </c>
      <c r="Z29" s="44">
        <v>367217.78109311295</v>
      </c>
      <c r="AA29" s="44">
        <v>367217.78109311295</v>
      </c>
      <c r="AB29" s="44">
        <v>367217.78109311295</v>
      </c>
      <c r="AC29" s="44">
        <v>367217.78109311295</v>
      </c>
      <c r="AD29" s="44">
        <v>367217.78109311295</v>
      </c>
      <c r="AE29" s="44">
        <v>367217.78109311295</v>
      </c>
      <c r="AF29" s="44">
        <v>367217.78109311295</v>
      </c>
      <c r="AG29" s="44">
        <v>367217.78109311295</v>
      </c>
      <c r="AH29" s="44">
        <v>367217.78109311295</v>
      </c>
      <c r="AI29" s="44">
        <v>367217.78109311295</v>
      </c>
      <c r="AJ29" s="44">
        <v>367217.78109311295</v>
      </c>
      <c r="AK29" s="44">
        <v>367217.78109311295</v>
      </c>
      <c r="AL29" s="44">
        <v>367217.78109311295</v>
      </c>
      <c r="AM29" s="44">
        <v>367217.78109311295</v>
      </c>
      <c r="AN29" s="44">
        <v>367217.78109311295</v>
      </c>
      <c r="AO29" s="44">
        <v>367217.78109311295</v>
      </c>
      <c r="AP29" s="44">
        <v>367217.78109311295</v>
      </c>
      <c r="AQ29" s="48">
        <f t="shared" si="2"/>
        <v>6242702.2785829222</v>
      </c>
    </row>
    <row r="30" spans="1:43">
      <c r="A30" s="97"/>
      <c r="B30" s="98"/>
      <c r="C30" s="99"/>
      <c r="D30" s="99"/>
      <c r="E30" s="99"/>
      <c r="F30" s="100"/>
      <c r="G30" s="100"/>
      <c r="H30" s="100"/>
      <c r="I30" s="101"/>
      <c r="J30" s="102"/>
      <c r="K30" s="103"/>
      <c r="L30" s="95"/>
      <c r="M30" s="95"/>
      <c r="N30" s="95"/>
      <c r="O30" s="96"/>
      <c r="P30" s="95"/>
      <c r="Q30" s="95"/>
      <c r="R30" s="95"/>
      <c r="S30" s="95"/>
      <c r="T30" s="96"/>
      <c r="U30" s="104"/>
      <c r="V30" s="104"/>
      <c r="W30" s="104"/>
      <c r="X30" s="10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8"/>
    </row>
    <row r="31" spans="1:43" ht="13.5" thickBot="1">
      <c r="X31" s="47" t="s">
        <v>81</v>
      </c>
      <c r="Z31" s="46">
        <f>SUM(Z6:Z29)</f>
        <v>4662546.3138657175</v>
      </c>
      <c r="AA31" s="46">
        <f t="shared" ref="AA31:AP31" si="6">SUM(AA6:AA29)</f>
        <v>4662546.3138657175</v>
      </c>
      <c r="AB31" s="46">
        <f t="shared" si="6"/>
        <v>4662546.3138657175</v>
      </c>
      <c r="AC31" s="46">
        <f t="shared" si="6"/>
        <v>4662546.3138657175</v>
      </c>
      <c r="AD31" s="46">
        <f t="shared" si="6"/>
        <v>4662546.3138657175</v>
      </c>
      <c r="AE31" s="46">
        <f t="shared" si="6"/>
        <v>4662546.3138657175</v>
      </c>
      <c r="AF31" s="46">
        <f t="shared" si="6"/>
        <v>4662546.3138657175</v>
      </c>
      <c r="AG31" s="46">
        <f t="shared" si="6"/>
        <v>4662546.3138657175</v>
      </c>
      <c r="AH31" s="46">
        <f t="shared" si="6"/>
        <v>4662546.3138657175</v>
      </c>
      <c r="AI31" s="46">
        <f>SUM(AI6:AI29)</f>
        <v>3961335.6367039564</v>
      </c>
      <c r="AJ31" s="46">
        <f t="shared" si="6"/>
        <v>3313041.0932405754</v>
      </c>
      <c r="AK31" s="46">
        <f t="shared" si="6"/>
        <v>2756810.8856202234</v>
      </c>
      <c r="AL31" s="46">
        <f t="shared" si="6"/>
        <v>2668118.0359738627</v>
      </c>
      <c r="AM31" s="46">
        <f t="shared" si="6"/>
        <v>2678706.980532384</v>
      </c>
      <c r="AN31" s="46">
        <f t="shared" si="6"/>
        <v>1791261.5118642708</v>
      </c>
      <c r="AO31" s="46">
        <f t="shared" si="6"/>
        <v>1001623.6308794748</v>
      </c>
      <c r="AP31" s="46">
        <f t="shared" si="6"/>
        <v>807754.85646810033</v>
      </c>
      <c r="AQ31" s="46">
        <f>SUM(Z31:AP31)</f>
        <v>60941569.456074305</v>
      </c>
    </row>
    <row r="32" spans="1:43" ht="13.5" thickTop="1"/>
    <row r="33" spans="12:43">
      <c r="X33" s="51" t="s">
        <v>82</v>
      </c>
    </row>
    <row r="34" spans="12:43">
      <c r="T34" s="71"/>
      <c r="U34" s="71"/>
      <c r="V34" s="71"/>
      <c r="W34" s="71"/>
      <c r="X34" s="47" t="s">
        <v>208</v>
      </c>
      <c r="Y34" s="71"/>
      <c r="Z34" s="85">
        <f>Z37/Z31</f>
        <v>3.2956634383657236E-2</v>
      </c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</row>
    <row r="35" spans="12:43">
      <c r="X35" s="49" t="s">
        <v>203</v>
      </c>
      <c r="Z35" s="44">
        <v>4508884.4797027763</v>
      </c>
      <c r="AA35" s="44">
        <v>4508884.4797027763</v>
      </c>
      <c r="AB35" s="44">
        <v>4508884.4797027763</v>
      </c>
      <c r="AC35" s="44">
        <v>4508884.4797027763</v>
      </c>
      <c r="AD35" s="44">
        <v>4508884.4797027763</v>
      </c>
      <c r="AE35" s="44">
        <v>4508884.4797027763</v>
      </c>
      <c r="AF35" s="44">
        <v>4508884.4797027763</v>
      </c>
      <c r="AG35" s="44">
        <v>4508884.4797027763</v>
      </c>
      <c r="AH35" s="44">
        <v>4508884.4797027763</v>
      </c>
      <c r="AI35" s="44">
        <v>3807146.721559661</v>
      </c>
      <c r="AJ35" s="44">
        <v>3200476.168057933</v>
      </c>
      <c r="AK35" s="44">
        <v>2664944.5966072204</v>
      </c>
      <c r="AL35" s="44">
        <v>2578809.228435149</v>
      </c>
      <c r="AM35" s="44">
        <v>2589096.7365676821</v>
      </c>
      <c r="AN35" s="44">
        <v>1713679.7391425029</v>
      </c>
      <c r="AO35" s="44">
        <v>971455.79801778961</v>
      </c>
      <c r="AP35" s="44">
        <v>784409.11459265323</v>
      </c>
    </row>
    <row r="37" spans="12:43" ht="13.5" thickBot="1">
      <c r="S37" s="105"/>
      <c r="T37" s="105"/>
      <c r="U37" s="105"/>
      <c r="V37" s="105"/>
      <c r="W37" s="105"/>
      <c r="X37" s="106" t="s">
        <v>202</v>
      </c>
      <c r="Y37" s="105"/>
      <c r="Z37" s="107">
        <f>Z31-Z35</f>
        <v>153661.8341629412</v>
      </c>
      <c r="AA37" s="107">
        <f t="shared" ref="AA37:AP37" si="7">AA31-AA35</f>
        <v>153661.8341629412</v>
      </c>
      <c r="AB37" s="107">
        <f t="shared" si="7"/>
        <v>153661.8341629412</v>
      </c>
      <c r="AC37" s="107">
        <f t="shared" si="7"/>
        <v>153661.8341629412</v>
      </c>
      <c r="AD37" s="107">
        <f>AD31-AD35</f>
        <v>153661.8341629412</v>
      </c>
      <c r="AE37" s="107">
        <f t="shared" si="7"/>
        <v>153661.8341629412</v>
      </c>
      <c r="AF37" s="107">
        <f t="shared" si="7"/>
        <v>153661.8341629412</v>
      </c>
      <c r="AG37" s="107">
        <f t="shared" si="7"/>
        <v>153661.8341629412</v>
      </c>
      <c r="AH37" s="107">
        <f t="shared" si="7"/>
        <v>153661.8341629412</v>
      </c>
      <c r="AI37" s="107">
        <f t="shared" si="7"/>
        <v>154188.91514429543</v>
      </c>
      <c r="AJ37" s="107">
        <f t="shared" si="7"/>
        <v>112564.92518264242</v>
      </c>
      <c r="AK37" s="107">
        <f t="shared" si="7"/>
        <v>91866.289013002999</v>
      </c>
      <c r="AL37" s="107">
        <f t="shared" si="7"/>
        <v>89308.807538713794</v>
      </c>
      <c r="AM37" s="107">
        <f t="shared" si="7"/>
        <v>89610.243964701891</v>
      </c>
      <c r="AN37" s="107">
        <f t="shared" si="7"/>
        <v>77581.772721767891</v>
      </c>
      <c r="AO37" s="107">
        <f t="shared" si="7"/>
        <v>30167.832861685194</v>
      </c>
      <c r="AP37" s="107">
        <f t="shared" si="7"/>
        <v>23345.7418754471</v>
      </c>
    </row>
    <row r="38" spans="12:43" ht="13.5" thickTop="1"/>
    <row r="40" spans="12:43">
      <c r="S40" s="86" t="s">
        <v>83</v>
      </c>
    </row>
    <row r="41" spans="12:43">
      <c r="Z41" s="109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</row>
    <row r="44" spans="12:43">
      <c r="L44" s="45"/>
    </row>
    <row r="45" spans="12:43">
      <c r="L45" s="45"/>
    </row>
    <row r="54" spans="24:24">
      <c r="X54" s="44"/>
    </row>
  </sheetData>
  <autoFilter ref="B4:V4" xr:uid="{A88B1B3E-4E70-4DED-A68D-1A49C4A0A6B1}"/>
  <mergeCells count="5">
    <mergeCell ref="B3:E3"/>
    <mergeCell ref="F3:K3"/>
    <mergeCell ref="L3:Q3"/>
    <mergeCell ref="R3:T3"/>
    <mergeCell ref="U3:X3"/>
  </mergeCells>
  <pageMargins left="0.7" right="0.7" top="0.75" bottom="0.75" header="0.3" footer="0.3"/>
  <pageSetup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136F33C6CF7B42B29260099293744F" ma:contentTypeVersion="0" ma:contentTypeDescription="Create a new document." ma:contentTypeScope="" ma:versionID="95b31cf77c0b8e7b01836a53a5963c47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2FC8970-0992-47D4-A595-FF307997AEC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4A3E4A2-7E23-47C0-B071-742B5892C91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08EDDB4-C30F-4EF8-BB57-0AF9DC5860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1. Instructions</vt:lpstr>
      <vt:lpstr>2. Contact Information</vt:lpstr>
      <vt:lpstr>3. Bundled Product Bid</vt:lpstr>
      <vt:lpstr>Attachment A-Long-Term Bundled</vt:lpstr>
      <vt:lpstr>Form_title</vt:lpstr>
      <vt:lpstr>'1. Instructions'!Print_Area</vt:lpstr>
      <vt:lpstr>'2. Contact Information'!Print_Area</vt:lpstr>
      <vt:lpstr>'3. Bundled Product Bid'!Print_Area</vt:lpstr>
    </vt:vector>
  </TitlesOfParts>
  <Manager/>
  <Company>Sempra Energy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mboldyre</dc:creator>
  <cp:keywords/>
  <dc:description/>
  <cp:lastModifiedBy>Ruzzo, Michael P - E&amp;FP</cp:lastModifiedBy>
  <cp:revision/>
  <dcterms:created xsi:type="dcterms:W3CDTF">2010-10-08T22:09:46Z</dcterms:created>
  <dcterms:modified xsi:type="dcterms:W3CDTF">2023-03-07T23:06:11Z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0x01010089136F33C6CF7B42B29260099293744F</vt:lpwstr>
  </property>
</Properties>
</file>